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activeTab="1"/>
  </bookViews>
  <sheets>
    <sheet name="Taustatiedot" sheetId="1" r:id="rId1"/>
    <sheet name="Tilikausi 1" sheetId="3" r:id="rId2"/>
    <sheet name="Taul1" sheetId="4" r:id="rId3"/>
  </sheets>
  <calcPr calcId="145621"/>
</workbook>
</file>

<file path=xl/calcChain.xml><?xml version="1.0" encoding="utf-8"?>
<calcChain xmlns="http://schemas.openxmlformats.org/spreadsheetml/2006/main">
  <c r="D25" i="1" l="1"/>
  <c r="B17" i="3"/>
  <c r="C17" i="3"/>
  <c r="D17" i="3"/>
  <c r="D18" i="3" s="1"/>
  <c r="D24" i="3" s="1"/>
  <c r="E17" i="3"/>
  <c r="F17" i="3"/>
  <c r="G17" i="3"/>
  <c r="H17" i="3"/>
  <c r="I17" i="3"/>
  <c r="J17" i="3"/>
  <c r="K17" i="3"/>
  <c r="M17" i="3"/>
  <c r="M18" i="3" s="1"/>
  <c r="M24" i="3" s="1"/>
  <c r="N17" i="3"/>
  <c r="O17" i="3"/>
  <c r="Q17" i="3"/>
  <c r="Q18" i="3" s="1"/>
  <c r="Q24" i="3" s="1"/>
  <c r="Q27" i="3" s="1"/>
  <c r="R17" i="3"/>
  <c r="S17" i="3"/>
  <c r="B24" i="3"/>
  <c r="E24" i="3"/>
  <c r="G24" i="3"/>
  <c r="H24" i="3"/>
  <c r="K24" i="3"/>
  <c r="L24" i="3"/>
  <c r="N24" i="3"/>
  <c r="O24" i="3"/>
  <c r="P24" i="3"/>
  <c r="S24" i="3"/>
  <c r="T24" i="3"/>
  <c r="U24" i="3"/>
  <c r="V24" i="3"/>
  <c r="W24" i="3"/>
  <c r="T27" i="3"/>
  <c r="H55" i="3" s="1"/>
  <c r="W27" i="3"/>
  <c r="H45" i="3" s="1"/>
  <c r="H56" i="3"/>
  <c r="H57" i="3"/>
  <c r="H59" i="3"/>
  <c r="J18" i="3" l="1"/>
  <c r="J24" i="3" s="1"/>
  <c r="J27" i="3" s="1"/>
  <c r="H43" i="3" s="1"/>
  <c r="H47" i="3" s="1"/>
  <c r="H63" i="3" s="1"/>
  <c r="F18" i="3"/>
  <c r="F24" i="3" s="1"/>
  <c r="F27" i="3" s="1"/>
  <c r="C18" i="3"/>
  <c r="C24" i="3" s="1"/>
  <c r="C27" i="3" s="1"/>
  <c r="H66" i="3" s="1"/>
  <c r="H60" i="3"/>
  <c r="O27" i="3"/>
  <c r="H65" i="3" s="1"/>
  <c r="H67" i="3" s="1"/>
  <c r="R18" i="3"/>
  <c r="R27" i="3" s="1"/>
  <c r="I18" i="3"/>
  <c r="I24" i="3" s="1"/>
  <c r="L27" i="3"/>
  <c r="D27" i="3"/>
  <c r="R24" i="3" l="1"/>
</calcChain>
</file>

<file path=xl/sharedStrings.xml><?xml version="1.0" encoding="utf-8"?>
<sst xmlns="http://schemas.openxmlformats.org/spreadsheetml/2006/main" count="106" uniqueCount="98">
  <si>
    <t>VASTAAVAA</t>
  </si>
  <si>
    <t>VASTATTAVAA</t>
  </si>
  <si>
    <t>Tontti</t>
  </si>
  <si>
    <t>Rakennukset</t>
  </si>
  <si>
    <t>Lainat</t>
  </si>
  <si>
    <t>2.000</t>
  </si>
  <si>
    <t>Kokonaistuotot</t>
  </si>
  <si>
    <t>Kokonaiskulut</t>
  </si>
  <si>
    <t>Kate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</si>
  <si>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Hankkeen taloudelliset faktat Rakennus Oy:ssä</t>
    </r>
  </si>
  <si>
    <t>Liikevaihto</t>
  </si>
  <si>
    <t>Tilikauden voitto</t>
  </si>
  <si>
    <t>Vastaavaa</t>
  </si>
  <si>
    <t xml:space="preserve">  Saatavat osakkeenostajilta</t>
  </si>
  <si>
    <t xml:space="preserve">  Saatavat As Oy:ltä</t>
  </si>
  <si>
    <t xml:space="preserve">  Rahat ja pankkisaamiset</t>
  </si>
  <si>
    <t>Vastattavaa</t>
  </si>
  <si>
    <t>Lyhytaikainen vieras pääoma</t>
  </si>
  <si>
    <t xml:space="preserve">  Luotollinen pankkitili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</si>
  <si>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Asunto Oy:n taloussuunnitelma</t>
    </r>
  </si>
  <si>
    <t>Osakepääoma +</t>
  </si>
  <si>
    <t>rakennusrahasto</t>
  </si>
  <si>
    <t>850 / osake</t>
  </si>
  <si>
    <t>1000 / osake</t>
  </si>
  <si>
    <t>Vastaavaa yhteensä</t>
  </si>
  <si>
    <t>Vastattavaa yhteensä</t>
  </si>
  <si>
    <t xml:space="preserve"> Vaihto-omaisuusosakkeet</t>
  </si>
  <si>
    <t xml:space="preserve">  Keskeneräiset työt</t>
  </si>
  <si>
    <t>./. Varaston muutos</t>
  </si>
  <si>
    <t>Osakkeiden hinnat ovat: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</si>
  <si>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Kohteessa on kaksi samansuuruista huoneistoa (1 huoneisto = 1 osake).</t>
    </r>
  </si>
  <si>
    <t>Tilikauden 1 tapahtumat:</t>
  </si>
  <si>
    <t>Projekti käynnistyy; kohdeyhtiön perustaminen, tontin siirto ja rakennusurakkasopimuksen solmiminen</t>
  </si>
  <si>
    <t>Kohdeyhtiö nostaa rahoituslaitoslainaa 300 TEUR</t>
  </si>
  <si>
    <t>TEUR</t>
  </si>
  <si>
    <t>velallinen hinta TEUR</t>
  </si>
  <si>
    <t>velaton hinta TEUR</t>
  </si>
  <si>
    <t>Kohde valmistuu, toinen huoneisto on tilinpäätöshetkellä myymättä</t>
  </si>
  <si>
    <t>(valmiusaste 100 %, myyntiaste 50 %)</t>
  </si>
  <si>
    <t>Rakentamismenot</t>
  </si>
  <si>
    <t>Ostetaan tontti rakennusliikkeelle</t>
  </si>
  <si>
    <t>Tontin siirto kohdeyhtiölle</t>
  </si>
  <si>
    <t>Rakennusurakan henkilöstökulut</t>
  </si>
  <si>
    <t>Rakennusurakan materiaalikulut</t>
  </si>
  <si>
    <t>Perustetaan kohdeyhtiön rakennusrahasto 1690</t>
  </si>
  <si>
    <t>Tilien saldot 31.12.XXXX</t>
  </si>
  <si>
    <t>Tuloslaskelma 31.12.XXXX</t>
  </si>
  <si>
    <t>Tase 31.12.XXXX</t>
  </si>
  <si>
    <t xml:space="preserve">  Lainat rahoituslaitoksilta</t>
  </si>
  <si>
    <t>Tilien saldot oikaisujen jälkeen</t>
  </si>
  <si>
    <t>Kohteen rakentaminen käynnistyy 1.1.XXXX</t>
  </si>
  <si>
    <t xml:space="preserve">Myydään ensimmäinen huoneisto; (kauppahinta 850, velkaosuus 150) </t>
  </si>
  <si>
    <t>Ensimmäinen huoneisto myydään listahinnalla; velaton hinta 1.000 TEUR</t>
  </si>
  <si>
    <t>Tilien saldot tilinpäätöskirjausten jälkeen</t>
  </si>
  <si>
    <t>Lähtötiedot:</t>
  </si>
  <si>
    <t xml:space="preserve">    olevia keskinäisiä saatavia ja velkoja 2000.</t>
  </si>
  <si>
    <t>Tilinpäätöksessä perustajaurakointitoiminnan myyntinä on tuloutettu ja liikevaihtona esitetty</t>
  </si>
  <si>
    <t>Rakennusliike laskuttaa rakennusurakan (työn etenemien tahdissa)</t>
  </si>
  <si>
    <t>Perustetaan As.Oy ja maksetaan osakkeiden merkintähinta (osakepo)</t>
  </si>
  <si>
    <t xml:space="preserve">Ostaja maksaa osakkeiden kauppahinnan 850 </t>
  </si>
  <si>
    <t>Kohdeyhtiö (nostaa pankkilainaa 300 ja) maksaa urakkaennakkoa rakennusliikkeelle (laina + osakepääoma)</t>
  </si>
  <si>
    <t>Netotetaan perustajaurakoitsijan ja kohdeyhtiön väliset saatavat ja velat (i)</t>
  </si>
  <si>
    <t xml:space="preserve"> (i)  Perustajaurakoitsija netottaa kohdeyhtiöltä</t>
  </si>
  <si>
    <t>Osakemerkinnät</t>
  </si>
  <si>
    <t>(iii)</t>
  </si>
  <si>
    <t>Kate projektista tuloutuu urakan luovutuksella</t>
  </si>
  <si>
    <t>(iii) Kate projektista tuloutuu urakan luovutuksella</t>
  </si>
  <si>
    <t>Asunto-osakkeiden hankintameno</t>
  </si>
  <si>
    <t>KPL 4:5.1</t>
  </si>
  <si>
    <t>Keskeneräisten tuotteiden aktivointi- ja arvostusperiaatteet</t>
  </si>
  <si>
    <t>Liikevaihdon rakenne ja myynnin jaksotus</t>
  </si>
  <si>
    <t xml:space="preserve">o   rakennushankkeisiin liittyvien asunto-osakeyhtiöiden ja keskinäisten kiinteistöosakeyhtiöiden (kohdeyhtiöiden) osakkeiden myyntituotot (= osakkeiden kauppahinta, ilman ostajalle siirtyvää huoneistokohtaista velkaosuutta) osakekaupan toteutumistilikaudelle tuloutettuna.  </t>
  </si>
  <si>
    <t>o   urakkasopimuksen mukainen rakennusurakka lisätöineen tuloutettuna sen luovutustilikaudella.</t>
  </si>
  <si>
    <t>Suoriteperusteinen perustaja-urakointimenettely</t>
  </si>
  <si>
    <t>KPA 2:7b:3/PMA 3:10.3</t>
  </si>
  <si>
    <t>KPL 3:2.1-2 ja KPL 3:3.1:n kohta 8</t>
  </si>
  <si>
    <t>Saatavien ja velkojen netottaminen</t>
  </si>
  <si>
    <t>KPL 3:2.1-2 ja KPL 3:3.1,8</t>
  </si>
  <si>
    <t>Jakokelpoisen vapaan oman pääoman määrän arvioinnin yhteydessä on huomioitava, että vapaa oma pääoma käsittää ennen rakentamispalvelun luovuttamista myytyjen osakkeiden kauppahintojen ja niiden hankintamenojen erotuksen perusteella tuloutunutta katetta.</t>
  </si>
  <si>
    <t>KPL 4:5.1-3/KPA 2:1.1/PMA 3:1</t>
  </si>
  <si>
    <t>Perustajaurakoitsijan ja asuntoyhtiön välisten saatava-/velkasaldojen käsittely tilinpäätöksessä:</t>
  </si>
  <si>
    <t xml:space="preserve">KPA/PMA </t>
  </si>
  <si>
    <t>(v) KPL</t>
  </si>
  <si>
    <t>(vi) Jos kate projektista tuloutuu osittain tai kokonaan osakemyynnistä, tulee tämä seikka ottaa huomioon jakokelpoisia varoja ilmoitet-taessa tilinpäätöksessä, joka laaditaan ennen rakennusurakan luovuttamista, esim. seuraavasti</t>
  </si>
  <si>
    <t>(VI)</t>
  </si>
  <si>
    <t>Yhtiön vaihto-omaisuuteen kuuluvan asunto-osakeyhtiön rakennusrahasto-osuuksien hankintaan liittyvät velat  1690 teuroa ja urakkaennakkovelka 310 teuroa sekä asunto-osakeyhtiölle suoritettavan rakennusurakan suorittamisen perusteella syntyvät urakkasaatavat 2000 teuroa on netotettu keskenään.</t>
  </si>
  <si>
    <t>Oikean ja riittävän kuvan varmistava tieto jakokelpoisesta vapaasta omasta pääomasta</t>
  </si>
  <si>
    <t>KPL 3:2.2</t>
  </si>
  <si>
    <t xml:space="preserve">KPL 3:2.2 ja PMA 3:13 </t>
  </si>
  <si>
    <t xml:space="preserve">Vaihto-omaisuuteen kuuluvan asunto-osakeyhtiön osakkeiden hankintamenona on aktivoitu kohdeyhtiön yhtiöjärjestyksen mukaisen osakepääoma- ja rakennusrahastosuoritusten yhteismäärä. </t>
  </si>
  <si>
    <t>. . .</t>
  </si>
  <si>
    <t>Virallisessa tilinpäätöksessä oikeat nimikkeet</t>
  </si>
  <si>
    <r>
      <t>Kohde valmis.</t>
    </r>
    <r>
      <rPr>
        <sz val="8"/>
        <rFont val="Arial"/>
        <family val="2"/>
      </rPr>
      <t xml:space="preserve"> Myymätön huoneisto siirretään vom-osakkeisiin (arvostetaan enintään asunto-osakeyhtiön yhtiöjärjestyksen mukaisen osakepääoman ja rakennusrahastosuoritusten yhteismäärään)</t>
    </r>
  </si>
  <si>
    <t>(iv) LIITETIETO</t>
  </si>
  <si>
    <t>Perustajaurakoitsijan rakennusurakan hankintameno muodostuu rakentamisen todellisista, KPL:4:5.1-3 §:n mukaisesti aktivoiduista menoista. (Vain tarvittaessa)</t>
  </si>
  <si>
    <t xml:space="preserve">Yhtiö on tilikaudella myynyt ja luovuttanut perustamalleen ja aluksi täysin omistamalleen Asunto Oy Paritalolle - tavanomaisin ehdoin - tontin ja uudisrakennusurakan. Tontin ja urakkasumman kokonaisarvo oli 2000 teuroa. </t>
  </si>
  <si>
    <t>ii) Asunto-osakeyhtiön huoneistokohtaiset velkaosuudet eivät kuulu perustajaurakoitsujan pääkirjanpitoon. Liitetieto niistä on tarvittaessa annettava (olennainen velkavastuu/lähipiiri- tai intrsessitahotoimi).</t>
  </si>
  <si>
    <t>Liiketoimet lähipiirin kanssa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</si>
</sst>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name val="Symbol"/>
      <family val="1"/>
      <charset val="2"/>
    </font>
    <font>
      <sz val="10"/>
      <name val="Times New Roman"/>
      <family val="1"/>
    </font>
    <font>
      <sz val="12"/>
      <name val="Arial Unicode MS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indent="8"/>
    </xf>
    <xf numFmtId="0" fontId="2" fillId="0" borderId="0" xfId="0" applyFont="1" applyAlignment="1">
      <alignment horizontal="left" indent="8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left" indent="4"/>
    </xf>
    <xf numFmtId="0" fontId="0" fillId="0" borderId="0" xfId="0" applyAlignment="1">
      <alignment horizontal="right"/>
    </xf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8" fillId="0" borderId="6" xfId="0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3" fontId="0" fillId="0" borderId="0" xfId="0" applyNumberFormat="1" applyAlignment="1">
      <alignment horizontal="right"/>
    </xf>
    <xf numFmtId="0" fontId="5" fillId="0" borderId="9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10" xfId="0" applyFont="1" applyBorder="1"/>
    <xf numFmtId="0" fontId="8" fillId="0" borderId="10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10" fillId="0" borderId="10" xfId="0" applyFont="1" applyBorder="1"/>
    <xf numFmtId="0" fontId="11" fillId="0" borderId="10" xfId="0" applyFont="1" applyBorder="1"/>
    <xf numFmtId="0" fontId="9" fillId="0" borderId="10" xfId="0" applyFont="1" applyFill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8" fillId="0" borderId="9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0" xfId="0" applyFont="1" applyFill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9" fontId="9" fillId="0" borderId="0" xfId="0" applyNumberFormat="1" applyFont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4" xfId="0" applyFont="1" applyBorder="1"/>
    <xf numFmtId="0" fontId="9" fillId="0" borderId="9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8" fillId="0" borderId="4" xfId="0" applyFont="1" applyBorder="1"/>
    <xf numFmtId="0" fontId="9" fillId="0" borderId="4" xfId="0" applyFont="1" applyBorder="1" applyAlignment="1">
      <alignment horizontal="left"/>
    </xf>
    <xf numFmtId="0" fontId="11" fillId="0" borderId="9" xfId="0" applyFont="1" applyBorder="1"/>
    <xf numFmtId="0" fontId="11" fillId="0" borderId="11" xfId="0" applyFont="1" applyBorder="1"/>
    <xf numFmtId="0" fontId="9" fillId="0" borderId="9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10" xfId="0" applyFont="1" applyBorder="1"/>
    <xf numFmtId="0" fontId="9" fillId="0" borderId="7" xfId="0" applyFont="1" applyBorder="1" applyAlignment="1">
      <alignment horizontal="left"/>
    </xf>
    <xf numFmtId="49" fontId="8" fillId="0" borderId="0" xfId="0" applyNumberFormat="1" applyFont="1" applyAlignment="1">
      <alignment horizontal="left" wrapText="1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0" xfId="0" applyNumberFormat="1" applyFont="1" applyAlignment="1">
      <alignment horizontal="left"/>
    </xf>
    <xf numFmtId="0" fontId="10" fillId="0" borderId="0" xfId="0" applyFont="1" applyAlignment="1"/>
    <xf numFmtId="0" fontId="13" fillId="0" borderId="0" xfId="0" applyFont="1"/>
    <xf numFmtId="0" fontId="14" fillId="0" borderId="0" xfId="0" applyFont="1"/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158115</xdr:colOff>
      <xdr:row>2</xdr:row>
      <xdr:rowOff>161925</xdr:rowOff>
    </xdr:from>
    <xdr:to>
      <xdr:col>5</xdr:col>
      <xdr:colOff>46</xdr:colOff>
      <xdr:row>4</xdr:row>
      <xdr:rowOff>7676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312920" y="327660"/>
          <a:ext cx="82296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Osakemerkinnät</a:t>
          </a:r>
        </a:p>
      </xdr:txBody>
    </xdr:sp>
    <xdr:clientData/>
  </xdr:twoCellAnchor>
  <xdr:twoCellAnchor>
    <xdr:from>
      <xdr:col>5</xdr:col>
      <xdr:colOff>60960</xdr:colOff>
      <xdr:row>2</xdr:row>
      <xdr:rowOff>139065</xdr:rowOff>
    </xdr:from>
    <xdr:to>
      <xdr:col>6</xdr:col>
      <xdr:colOff>470535</xdr:colOff>
      <xdr:row>4</xdr:row>
      <xdr:rowOff>7567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196840" y="304800"/>
          <a:ext cx="937260" cy="327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Saatava asoylta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(tontista/urakasta)</a:t>
          </a: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483870</xdr:colOff>
      <xdr:row>1</xdr:row>
      <xdr:rowOff>161925</xdr:rowOff>
    </xdr:from>
    <xdr:to>
      <xdr:col>9</xdr:col>
      <xdr:colOff>61032</xdr:colOff>
      <xdr:row>4</xdr:row>
      <xdr:rowOff>7655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4869180" y="320040"/>
          <a:ext cx="784860" cy="480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Myyntitulot/ tontti- ja urakkalaskutus</a:t>
          </a:r>
        </a:p>
      </xdr:txBody>
    </xdr:sp>
    <xdr:clientData/>
  </xdr:twoCellAnchor>
  <xdr:twoCellAnchor>
    <xdr:from>
      <xdr:col>9</xdr:col>
      <xdr:colOff>106680</xdr:colOff>
      <xdr:row>2</xdr:row>
      <xdr:rowOff>91440</xdr:rowOff>
    </xdr:from>
    <xdr:to>
      <xdr:col>11</xdr:col>
      <xdr:colOff>0</xdr:colOff>
      <xdr:row>4</xdr:row>
      <xdr:rowOff>7620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6987540" y="266700"/>
          <a:ext cx="838200" cy="365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Rakentamis-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menot</a:t>
          </a:r>
        </a:p>
        <a:p>
          <a:pPr algn="l" rtl="0">
            <a:defRPr sz="1000"/>
          </a:pPr>
          <a:endParaRPr lang="fi-FI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175260</xdr:colOff>
      <xdr:row>1</xdr:row>
      <xdr:rowOff>156210</xdr:rowOff>
    </xdr:from>
    <xdr:to>
      <xdr:col>13</xdr:col>
      <xdr:colOff>22860</xdr:colOff>
      <xdr:row>3</xdr:row>
      <xdr:rowOff>221058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8001000" y="137160"/>
          <a:ext cx="807720" cy="434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Ostovelat/Saadut ennakkomaksut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as.oylta </a:t>
          </a:r>
        </a:p>
      </xdr:txBody>
    </xdr:sp>
    <xdr:clientData/>
  </xdr:twoCellAnchor>
  <xdr:twoCellAnchor>
    <xdr:from>
      <xdr:col>1</xdr:col>
      <xdr:colOff>158115</xdr:colOff>
      <xdr:row>2</xdr:row>
      <xdr:rowOff>131445</xdr:rowOff>
    </xdr:from>
    <xdr:to>
      <xdr:col>3</xdr:col>
      <xdr:colOff>68677</xdr:colOff>
      <xdr:row>4</xdr:row>
      <xdr:rowOff>7620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3627120" y="297180"/>
          <a:ext cx="586740" cy="335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Luotollinen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pankkitili</a:t>
          </a:r>
        </a:p>
      </xdr:txBody>
    </xdr:sp>
    <xdr:clientData/>
  </xdr:twoCellAnchor>
  <xdr:twoCellAnchor>
    <xdr:from>
      <xdr:col>13</xdr:col>
      <xdr:colOff>144780</xdr:colOff>
      <xdr:row>1</xdr:row>
      <xdr:rowOff>169545</xdr:rowOff>
    </xdr:from>
    <xdr:to>
      <xdr:col>15</xdr:col>
      <xdr:colOff>0</xdr:colOff>
      <xdr:row>3</xdr:row>
      <xdr:rowOff>236220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930640" y="160020"/>
          <a:ext cx="777240" cy="4267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Asunto-oy:n velkaosuudet </a:t>
          </a:r>
          <a:r>
            <a:rPr lang="fi-FI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(ii)</a:t>
          </a:r>
        </a:p>
        <a:p>
          <a:pPr algn="l" rtl="0">
            <a:lnSpc>
              <a:spcPts val="700"/>
            </a:lnSpc>
            <a:defRPr sz="1000"/>
          </a:pPr>
          <a:endParaRPr lang="fi-FI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137160</xdr:colOff>
      <xdr:row>2</xdr:row>
      <xdr:rowOff>70485</xdr:rowOff>
    </xdr:from>
    <xdr:to>
      <xdr:col>19</xdr:col>
      <xdr:colOff>106680</xdr:colOff>
      <xdr:row>3</xdr:row>
      <xdr:rowOff>236367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0668000" y="236220"/>
          <a:ext cx="861060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Myyntisaatavat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osakemyynti</a:t>
          </a:r>
        </a:p>
      </xdr:txBody>
    </xdr:sp>
    <xdr:clientData/>
  </xdr:twoCellAnchor>
  <xdr:twoCellAnchor>
    <xdr:from>
      <xdr:col>19</xdr:col>
      <xdr:colOff>158115</xdr:colOff>
      <xdr:row>2</xdr:row>
      <xdr:rowOff>38100</xdr:rowOff>
    </xdr:from>
    <xdr:to>
      <xdr:col>21</xdr:col>
      <xdr:colOff>175367</xdr:colOff>
      <xdr:row>4</xdr:row>
      <xdr:rowOff>7620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1590020" y="213360"/>
          <a:ext cx="70104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Vaihto-om.osakkeet</a:t>
          </a:r>
        </a:p>
        <a:p>
          <a:pPr algn="l" rtl="0">
            <a:defRPr sz="1000"/>
          </a:pPr>
          <a:endParaRPr lang="fi-FI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114300</xdr:colOff>
      <xdr:row>2</xdr:row>
      <xdr:rowOff>0</xdr:rowOff>
    </xdr:from>
    <xdr:to>
      <xdr:col>16</xdr:col>
      <xdr:colOff>341023</xdr:colOff>
      <xdr:row>3</xdr:row>
      <xdr:rowOff>228600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9822180" y="175260"/>
          <a:ext cx="647700" cy="4038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Myyntitulot/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osakemyynti</a:t>
          </a:r>
        </a:p>
      </xdr:txBody>
    </xdr:sp>
    <xdr:clientData/>
  </xdr:twoCellAnchor>
  <xdr:twoCellAnchor>
    <xdr:from>
      <xdr:col>21</xdr:col>
      <xdr:colOff>289560</xdr:colOff>
      <xdr:row>2</xdr:row>
      <xdr:rowOff>7620</xdr:rowOff>
    </xdr:from>
    <xdr:to>
      <xdr:col>22</xdr:col>
      <xdr:colOff>303003</xdr:colOff>
      <xdr:row>3</xdr:row>
      <xdr:rowOff>236220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12405360" y="182880"/>
          <a:ext cx="510540" cy="4038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Varaston muutos</a:t>
          </a:r>
        </a:p>
      </xdr:txBody>
    </xdr:sp>
    <xdr:clientData/>
  </xdr:twoCellAnchor>
  <xdr:twoCellAnchor>
    <xdr:from>
      <xdr:col>0</xdr:col>
      <xdr:colOff>15240</xdr:colOff>
      <xdr:row>69</xdr:row>
      <xdr:rowOff>15240</xdr:rowOff>
    </xdr:from>
    <xdr:to>
      <xdr:col>1</xdr:col>
      <xdr:colOff>0</xdr:colOff>
      <xdr:row>83</xdr:row>
      <xdr:rowOff>0</xdr:rowOff>
    </xdr:to>
    <xdr:sp macro="" textlink="">
      <xdr:nvSpPr>
        <xdr:cNvPr id="2" name="Tekstiruutu 1"/>
        <xdr:cNvSpPr txBox="1"/>
      </xdr:nvSpPr>
      <xdr:spPr>
        <a:xfrm>
          <a:off x="15240" y="17388840"/>
          <a:ext cx="2156460" cy="3177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(iv) Liitetiedot perustajaurakointitoiminnasta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Kirjanpito- ja yritysmuotokohtaisen lainsäädännön perusteella tulee kirjanpitovelvollisen esittää liitetietoina asianomaisessa tilanteessa tarvittavat seikat oikean ja riittävän kuvan antamiseksi tuloksesta ja taloudellisesta asemasta olennaisuusperiaatteen mukaisesti toiminnan laatu ja laajuus huomioiden (KPL 3:2.1—2 §).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Tätä varten on perustajaurakoitsijan ilmoitettava, onko tilinpäätöstä laadittaessa noudatettu 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· yleisohjeen 3 luvussa esitettyä pääsääntöistä menettelyä, esim. nimikkeellä: ”Suoriteperusteinen perustajaurakointimenettely”, vai 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· IFRS-perusteista menettelytapaa, vai 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· aiemman yleisohjeen mukaista toimintamallia.</a:t>
          </a:r>
        </a:p>
        <a:p>
          <a:r>
            <a:rPr lang="fi-F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fi-FI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(v) pykäliä ei tarvitse ilmoittaa</a:t>
          </a:r>
        </a:p>
        <a:p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2" workbookViewId="0">
      <selection activeCell="D25" sqref="D25"/>
    </sheetView>
  </sheetViews>
  <sheetFormatPr defaultRowHeight="12.75" x14ac:dyDescent="0.2"/>
  <cols>
    <col min="1" max="1" width="9" customWidth="1"/>
    <col min="3" max="3" width="14.7109375" customWidth="1"/>
    <col min="5" max="5" width="15.5703125" customWidth="1"/>
    <col min="9" max="9" width="10.85546875" customWidth="1"/>
  </cols>
  <sheetData>
    <row r="1" spans="1:8" ht="15.75" x14ac:dyDescent="0.25">
      <c r="A1" s="1" t="s">
        <v>54</v>
      </c>
    </row>
    <row r="2" spans="1:8" ht="15.75" x14ac:dyDescent="0.25">
      <c r="A2" s="2"/>
    </row>
    <row r="3" spans="1:8" ht="15.75" x14ac:dyDescent="0.25">
      <c r="A3" s="3" t="s">
        <v>19</v>
      </c>
    </row>
    <row r="4" spans="1:8" ht="15.75" x14ac:dyDescent="0.25">
      <c r="A4" s="4"/>
    </row>
    <row r="5" spans="1:8" ht="15" customHeight="1" x14ac:dyDescent="0.2">
      <c r="C5" s="5" t="s">
        <v>0</v>
      </c>
      <c r="D5" s="71" t="s">
        <v>34</v>
      </c>
      <c r="E5" s="6" t="s">
        <v>1</v>
      </c>
      <c r="F5" s="71" t="s">
        <v>34</v>
      </c>
    </row>
    <row r="6" spans="1:8" ht="4.5" customHeight="1" x14ac:dyDescent="0.2">
      <c r="C6" s="7"/>
      <c r="D6" s="8"/>
      <c r="E6" s="66"/>
      <c r="F6" s="44"/>
    </row>
    <row r="7" spans="1:8" ht="18.75" customHeight="1" x14ac:dyDescent="0.2">
      <c r="C7" s="10" t="s">
        <v>2</v>
      </c>
      <c r="D7" s="43">
        <v>400</v>
      </c>
      <c r="E7" s="67" t="s">
        <v>20</v>
      </c>
      <c r="F7" s="69"/>
    </row>
    <row r="8" spans="1:8" ht="15" customHeight="1" x14ac:dyDescent="0.2">
      <c r="C8" s="10" t="s">
        <v>3</v>
      </c>
      <c r="D8" s="43">
        <v>1600</v>
      </c>
      <c r="E8" s="68" t="s">
        <v>21</v>
      </c>
      <c r="F8" s="70">
        <v>1700</v>
      </c>
    </row>
    <row r="9" spans="1:8" ht="14.25" customHeight="1" x14ac:dyDescent="0.2">
      <c r="C9" s="7"/>
      <c r="D9" s="8"/>
      <c r="E9" s="12" t="s">
        <v>4</v>
      </c>
      <c r="F9" s="11">
        <v>300</v>
      </c>
    </row>
    <row r="10" spans="1:8" ht="17.25" x14ac:dyDescent="0.2">
      <c r="C10" s="7"/>
      <c r="D10" s="11" t="s">
        <v>5</v>
      </c>
      <c r="E10" s="9"/>
      <c r="F10" s="11" t="s">
        <v>5</v>
      </c>
    </row>
    <row r="11" spans="1:8" ht="15.75" x14ac:dyDescent="0.25">
      <c r="A11" s="13"/>
    </row>
    <row r="12" spans="1:8" ht="15.75" x14ac:dyDescent="0.25">
      <c r="A12" s="3" t="s">
        <v>30</v>
      </c>
    </row>
    <row r="13" spans="1:8" ht="15.75" x14ac:dyDescent="0.25">
      <c r="A13" s="3"/>
      <c r="B13" t="s">
        <v>29</v>
      </c>
    </row>
    <row r="14" spans="1:8" ht="15.75" x14ac:dyDescent="0.25">
      <c r="A14" s="13"/>
    </row>
    <row r="15" spans="1:8" ht="15.75" x14ac:dyDescent="0.25">
      <c r="A15" s="4"/>
      <c r="B15" t="s">
        <v>35</v>
      </c>
      <c r="D15" t="s">
        <v>22</v>
      </c>
      <c r="G15" s="4"/>
    </row>
    <row r="16" spans="1:8" ht="15.75" x14ac:dyDescent="0.25">
      <c r="A16" s="4"/>
      <c r="B16" t="s">
        <v>36</v>
      </c>
      <c r="D16" t="s">
        <v>23</v>
      </c>
      <c r="H16" s="4"/>
    </row>
    <row r="17" spans="1:5" ht="15.75" x14ac:dyDescent="0.25">
      <c r="A17" s="4"/>
    </row>
    <row r="19" spans="1:5" ht="15.75" x14ac:dyDescent="0.25">
      <c r="A19" s="3" t="s">
        <v>9</v>
      </c>
    </row>
    <row r="20" spans="1:5" ht="15.75" x14ac:dyDescent="0.25">
      <c r="A20" s="3"/>
    </row>
    <row r="21" spans="1:5" x14ac:dyDescent="0.2">
      <c r="D21" s="14"/>
      <c r="E21" s="14"/>
    </row>
    <row r="22" spans="1:5" x14ac:dyDescent="0.2">
      <c r="D22" s="14" t="s">
        <v>34</v>
      </c>
      <c r="E22" s="14"/>
    </row>
    <row r="23" spans="1:5" x14ac:dyDescent="0.2">
      <c r="B23" t="s">
        <v>6</v>
      </c>
      <c r="D23" s="15">
        <v>2000</v>
      </c>
      <c r="E23" s="15"/>
    </row>
    <row r="24" spans="1:5" x14ac:dyDescent="0.2">
      <c r="B24" t="s">
        <v>7</v>
      </c>
      <c r="D24" s="15">
        <v>1800</v>
      </c>
      <c r="E24" s="42"/>
    </row>
    <row r="25" spans="1:5" x14ac:dyDescent="0.2">
      <c r="B25" t="s">
        <v>8</v>
      </c>
      <c r="D25" s="15">
        <f>+D23-D24</f>
        <v>200</v>
      </c>
      <c r="E25" s="42"/>
    </row>
    <row r="28" spans="1:5" ht="15.75" x14ac:dyDescent="0.25">
      <c r="A28" s="1" t="s">
        <v>31</v>
      </c>
    </row>
    <row r="29" spans="1:5" ht="15.75" x14ac:dyDescent="0.25">
      <c r="A29" s="1"/>
    </row>
    <row r="30" spans="1:5" x14ac:dyDescent="0.2">
      <c r="B30" t="s">
        <v>32</v>
      </c>
    </row>
    <row r="31" spans="1:5" x14ac:dyDescent="0.2">
      <c r="B31" t="s">
        <v>52</v>
      </c>
    </row>
    <row r="32" spans="1:5" x14ac:dyDescent="0.2">
      <c r="B32" t="s">
        <v>33</v>
      </c>
    </row>
    <row r="33" spans="1:2" x14ac:dyDescent="0.2">
      <c r="B33" t="s">
        <v>37</v>
      </c>
    </row>
    <row r="34" spans="1:2" x14ac:dyDescent="0.2">
      <c r="B34" t="s">
        <v>38</v>
      </c>
    </row>
    <row r="35" spans="1:2" x14ac:dyDescent="0.2">
      <c r="B35" t="s">
        <v>65</v>
      </c>
    </row>
    <row r="36" spans="1:2" x14ac:dyDescent="0.2">
      <c r="A36" s="30"/>
    </row>
  </sheetData>
  <phoneticPr fontId="12" type="noConversion"/>
  <pageMargins left="0.41" right="0.24" top="0.51" bottom="1" header="0.3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0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4" sqref="A4"/>
      <selection pane="bottomRight" activeCell="C79" sqref="C79"/>
    </sheetView>
  </sheetViews>
  <sheetFormatPr defaultRowHeight="12.75" x14ac:dyDescent="0.2"/>
  <cols>
    <col min="1" max="1" width="31.7109375" style="105" customWidth="1"/>
    <col min="2" max="2" width="5.7109375" style="103" customWidth="1"/>
    <col min="3" max="3" width="4.28515625" style="107" customWidth="1"/>
    <col min="4" max="4" width="7.42578125" style="106" customWidth="1"/>
    <col min="5" max="5" width="7" style="107" customWidth="1"/>
    <col min="6" max="6" width="7.5703125" style="106" customWidth="1"/>
    <col min="7" max="7" width="7.42578125" style="107" customWidth="1"/>
    <col min="8" max="8" width="5.42578125" style="106" customWidth="1"/>
    <col min="9" max="9" width="5" style="107" customWidth="1"/>
    <col min="10" max="10" width="6.7109375" style="106" customWidth="1"/>
    <col min="11" max="11" width="7.140625" style="107" customWidth="1"/>
    <col min="12" max="12" width="7.85546875" style="103" customWidth="1"/>
    <col min="13" max="13" width="6.140625" style="107" customWidth="1"/>
    <col min="14" max="14" width="7.42578125" style="103" customWidth="1"/>
    <col min="15" max="17" width="6" style="107" customWidth="1"/>
    <col min="18" max="18" width="7.28515625" style="103" customWidth="1"/>
    <col min="19" max="19" width="5.7109375" style="107" customWidth="1"/>
    <col min="20" max="20" width="5.5703125" style="103" customWidth="1"/>
    <col min="21" max="21" width="4.5703125" style="107" customWidth="1"/>
    <col min="22" max="22" width="7.140625" style="103" customWidth="1"/>
    <col min="23" max="23" width="6.7109375" style="103" customWidth="1"/>
    <col min="24" max="16384" width="9.140625" style="103"/>
  </cols>
  <sheetData>
    <row r="1" spans="1:39" x14ac:dyDescent="0.2">
      <c r="A1" s="101"/>
      <c r="B1" s="29"/>
      <c r="C1" s="94"/>
      <c r="D1" s="93"/>
      <c r="E1" s="94"/>
      <c r="F1" s="93"/>
      <c r="G1" s="94"/>
      <c r="H1" s="93"/>
      <c r="I1" s="94"/>
      <c r="J1" s="93"/>
      <c r="K1" s="94"/>
      <c r="L1" s="29"/>
      <c r="M1" s="94"/>
      <c r="N1" s="29"/>
      <c r="O1" s="94"/>
      <c r="P1" s="94"/>
      <c r="Q1" s="94"/>
      <c r="R1" s="29"/>
      <c r="S1" s="94"/>
      <c r="T1" s="29"/>
      <c r="U1" s="94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5" x14ac:dyDescent="0.25">
      <c r="A2" s="32" t="s">
        <v>73</v>
      </c>
      <c r="B2" s="16"/>
      <c r="C2" s="17"/>
      <c r="D2" s="18"/>
      <c r="E2" s="17"/>
      <c r="F2" s="18"/>
      <c r="G2" s="17"/>
      <c r="H2" s="18"/>
      <c r="I2" s="17"/>
      <c r="J2" s="18"/>
      <c r="K2" s="17"/>
      <c r="L2" s="16"/>
      <c r="M2" s="17"/>
      <c r="N2" s="16"/>
      <c r="O2" s="17"/>
      <c r="P2" s="17"/>
      <c r="Q2" s="17"/>
      <c r="R2" s="16"/>
      <c r="S2" s="17"/>
      <c r="T2" s="16"/>
      <c r="U2" s="19"/>
      <c r="V2" s="98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5" x14ac:dyDescent="0.25">
      <c r="A3" s="32"/>
      <c r="B3" s="16"/>
      <c r="C3" s="17"/>
      <c r="D3" s="18"/>
      <c r="E3" s="17"/>
      <c r="F3" s="18"/>
      <c r="G3" s="17"/>
      <c r="H3" s="18"/>
      <c r="I3" s="17"/>
      <c r="J3" s="18"/>
      <c r="K3" s="17"/>
      <c r="L3" s="16"/>
      <c r="M3" s="17"/>
      <c r="N3" s="16"/>
      <c r="O3" s="17"/>
      <c r="P3" s="17"/>
      <c r="Q3" s="17"/>
      <c r="R3" s="16"/>
      <c r="S3" s="17"/>
      <c r="T3" s="16"/>
      <c r="U3" s="19"/>
      <c r="V3" s="98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21.75" customHeight="1" x14ac:dyDescent="0.2">
      <c r="A4" s="33"/>
      <c r="B4" s="16"/>
      <c r="C4" s="17"/>
      <c r="D4" s="18"/>
      <c r="E4" s="17"/>
      <c r="F4" s="18"/>
      <c r="G4" s="17"/>
      <c r="H4" s="18"/>
      <c r="I4" s="17"/>
      <c r="J4" s="18"/>
      <c r="K4" s="17"/>
      <c r="L4" s="16"/>
      <c r="M4" s="17"/>
      <c r="N4" s="16"/>
      <c r="O4" s="17"/>
      <c r="P4" s="17"/>
      <c r="Q4" s="17"/>
      <c r="R4" s="16"/>
      <c r="S4" s="17"/>
      <c r="T4" s="16"/>
      <c r="U4" s="19"/>
      <c r="V4" s="98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22.5" x14ac:dyDescent="0.2">
      <c r="A5" s="55" t="s">
        <v>50</v>
      </c>
      <c r="B5" s="20"/>
      <c r="C5" s="17"/>
      <c r="D5" s="21"/>
      <c r="E5" s="17"/>
      <c r="F5" s="21"/>
      <c r="G5" s="17"/>
      <c r="H5" s="21"/>
      <c r="I5" s="48"/>
      <c r="J5" s="21"/>
      <c r="K5" s="17"/>
      <c r="L5" s="20"/>
      <c r="M5" s="17"/>
      <c r="N5" s="20"/>
      <c r="O5" s="17"/>
      <c r="P5" s="37"/>
      <c r="Q5" s="17"/>
      <c r="R5" s="20"/>
      <c r="S5" s="17"/>
      <c r="T5" s="20"/>
      <c r="U5" s="17"/>
      <c r="V5" s="29"/>
      <c r="W5" s="52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x14ac:dyDescent="0.2">
      <c r="A6" s="56" t="s">
        <v>40</v>
      </c>
      <c r="B6" s="20"/>
      <c r="C6" s="17">
        <v>400</v>
      </c>
      <c r="D6" s="21"/>
      <c r="E6" s="17"/>
      <c r="F6" s="21"/>
      <c r="G6" s="17"/>
      <c r="H6" s="21"/>
      <c r="I6" s="48"/>
      <c r="J6" s="21">
        <v>400</v>
      </c>
      <c r="K6" s="17"/>
      <c r="L6" s="20"/>
      <c r="M6" s="17"/>
      <c r="N6" s="20"/>
      <c r="O6" s="17"/>
      <c r="P6" s="37"/>
      <c r="Q6" s="17"/>
      <c r="R6" s="20"/>
      <c r="S6" s="17"/>
      <c r="T6" s="20"/>
      <c r="U6" s="17"/>
      <c r="V6" s="29"/>
      <c r="W6" s="52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22.5" x14ac:dyDescent="0.2">
      <c r="A7" s="61" t="s">
        <v>58</v>
      </c>
      <c r="B7" s="20"/>
      <c r="C7" s="62">
        <v>10</v>
      </c>
      <c r="D7" s="63">
        <v>10</v>
      </c>
      <c r="E7" s="17"/>
      <c r="F7" s="21"/>
      <c r="G7" s="17"/>
      <c r="H7" s="21"/>
      <c r="I7" s="48"/>
      <c r="J7" s="21"/>
      <c r="K7" s="17"/>
      <c r="L7" s="20"/>
      <c r="M7" s="17"/>
      <c r="N7" s="20"/>
      <c r="O7" s="17"/>
      <c r="P7" s="37"/>
      <c r="Q7" s="17"/>
      <c r="R7" s="20"/>
      <c r="S7" s="17"/>
      <c r="T7" s="20"/>
      <c r="U7" s="17"/>
      <c r="V7" s="29"/>
      <c r="W7" s="52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39" x14ac:dyDescent="0.2">
      <c r="A8" s="56" t="s">
        <v>41</v>
      </c>
      <c r="B8" s="20"/>
      <c r="C8" s="17"/>
      <c r="D8" s="21"/>
      <c r="E8" s="17"/>
      <c r="F8" s="21">
        <v>400</v>
      </c>
      <c r="G8" s="17"/>
      <c r="H8" s="21"/>
      <c r="I8" s="48">
        <v>400</v>
      </c>
      <c r="J8" s="21"/>
      <c r="K8" s="17"/>
      <c r="L8" s="20"/>
      <c r="M8" s="17"/>
      <c r="N8" s="20"/>
      <c r="O8" s="17"/>
      <c r="P8" s="37"/>
      <c r="Q8" s="17"/>
      <c r="R8" s="20"/>
      <c r="S8" s="17"/>
      <c r="T8" s="20"/>
      <c r="U8" s="17"/>
      <c r="V8" s="29"/>
      <c r="W8" s="52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ht="22.5" x14ac:dyDescent="0.2">
      <c r="A9" s="56" t="s">
        <v>57</v>
      </c>
      <c r="B9" s="20"/>
      <c r="C9" s="17"/>
      <c r="D9" s="21"/>
      <c r="E9" s="17"/>
      <c r="F9" s="21">
        <v>1600</v>
      </c>
      <c r="G9" s="17"/>
      <c r="H9" s="21"/>
      <c r="I9" s="48">
        <v>1600</v>
      </c>
      <c r="J9" s="21"/>
      <c r="K9" s="17"/>
      <c r="L9" s="20"/>
      <c r="M9" s="17"/>
      <c r="N9" s="20"/>
      <c r="O9" s="17"/>
      <c r="P9" s="37"/>
      <c r="Q9" s="17"/>
      <c r="R9" s="20"/>
      <c r="S9" s="17"/>
      <c r="T9" s="20"/>
      <c r="U9" s="17"/>
      <c r="V9" s="29"/>
      <c r="W9" s="52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x14ac:dyDescent="0.2">
      <c r="A10" s="56" t="s">
        <v>42</v>
      </c>
      <c r="B10" s="20"/>
      <c r="C10" s="17">
        <v>800</v>
      </c>
      <c r="D10" s="21"/>
      <c r="E10" s="17"/>
      <c r="F10" s="21"/>
      <c r="G10" s="17"/>
      <c r="H10" s="21"/>
      <c r="I10" s="48"/>
      <c r="J10" s="21">
        <v>800</v>
      </c>
      <c r="K10" s="17"/>
      <c r="L10" s="20"/>
      <c r="M10" s="17"/>
      <c r="N10" s="20"/>
      <c r="O10" s="17"/>
      <c r="P10" s="37"/>
      <c r="Q10" s="17"/>
      <c r="R10" s="20"/>
      <c r="S10" s="17"/>
      <c r="T10" s="20"/>
      <c r="U10" s="17"/>
      <c r="V10" s="29"/>
      <c r="W10" s="52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39" x14ac:dyDescent="0.2">
      <c r="A11" s="56" t="s">
        <v>43</v>
      </c>
      <c r="B11" s="20"/>
      <c r="C11" s="17">
        <v>600</v>
      </c>
      <c r="D11" s="21"/>
      <c r="E11" s="17"/>
      <c r="F11" s="21"/>
      <c r="G11" s="17"/>
      <c r="H11" s="21"/>
      <c r="I11" s="48"/>
      <c r="J11" s="21">
        <v>600</v>
      </c>
      <c r="K11" s="17"/>
      <c r="L11" s="20"/>
      <c r="M11" s="17"/>
      <c r="N11" s="20"/>
      <c r="O11" s="17"/>
      <c r="P11" s="37"/>
      <c r="Q11" s="17"/>
      <c r="R11" s="20"/>
      <c r="S11" s="17"/>
      <c r="T11" s="20"/>
      <c r="U11" s="17"/>
      <c r="V11" s="29"/>
      <c r="W11" s="52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22.5" x14ac:dyDescent="0.2">
      <c r="A12" s="56" t="s">
        <v>44</v>
      </c>
      <c r="B12" s="64"/>
      <c r="C12" s="62"/>
      <c r="D12" s="63">
        <v>1690</v>
      </c>
      <c r="E12" s="62"/>
      <c r="F12" s="21"/>
      <c r="G12" s="17"/>
      <c r="H12" s="21"/>
      <c r="I12" s="48"/>
      <c r="J12" s="21"/>
      <c r="K12" s="17"/>
      <c r="L12" s="20"/>
      <c r="M12" s="62">
        <v>1690</v>
      </c>
      <c r="N12" s="64"/>
      <c r="O12" s="62"/>
      <c r="P12" s="37"/>
      <c r="Q12" s="17"/>
      <c r="R12" s="20"/>
      <c r="S12" s="17"/>
      <c r="T12" s="20"/>
      <c r="U12" s="17"/>
      <c r="V12" s="29"/>
      <c r="W12" s="52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33.75" x14ac:dyDescent="0.2">
      <c r="A13" s="59" t="s">
        <v>60</v>
      </c>
      <c r="B13" s="64">
        <v>310</v>
      </c>
      <c r="C13" s="65"/>
      <c r="D13" s="63"/>
      <c r="E13" s="65"/>
      <c r="F13" s="21"/>
      <c r="G13" s="19"/>
      <c r="H13" s="21"/>
      <c r="I13" s="48"/>
      <c r="J13" s="21"/>
      <c r="K13" s="19"/>
      <c r="L13" s="20"/>
      <c r="M13" s="65">
        <v>310</v>
      </c>
      <c r="N13" s="64"/>
      <c r="O13" s="65"/>
      <c r="P13" s="37"/>
      <c r="Q13" s="19"/>
      <c r="R13" s="20"/>
      <c r="S13" s="19"/>
      <c r="T13" s="20"/>
      <c r="U13" s="19"/>
      <c r="V13" s="29"/>
      <c r="W13" s="52"/>
      <c r="X13" s="29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29"/>
      <c r="AK13" s="29"/>
      <c r="AL13" s="29"/>
      <c r="AM13" s="29"/>
    </row>
    <row r="14" spans="1:39" ht="22.5" x14ac:dyDescent="0.2">
      <c r="A14" s="56" t="s">
        <v>51</v>
      </c>
      <c r="B14" s="20"/>
      <c r="C14" s="17"/>
      <c r="D14" s="21"/>
      <c r="E14" s="17"/>
      <c r="F14" s="21"/>
      <c r="G14" s="17"/>
      <c r="H14" s="21"/>
      <c r="I14" s="48"/>
      <c r="J14" s="21"/>
      <c r="K14" s="17"/>
      <c r="L14" s="20"/>
      <c r="M14" s="17"/>
      <c r="N14" s="20"/>
      <c r="O14" s="17"/>
      <c r="P14" s="37"/>
      <c r="Q14" s="17">
        <v>850</v>
      </c>
      <c r="R14" s="20">
        <v>850</v>
      </c>
      <c r="S14" s="17"/>
      <c r="T14" s="20"/>
      <c r="U14" s="17"/>
      <c r="V14" s="29"/>
      <c r="W14" s="52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2.5" x14ac:dyDescent="0.2">
      <c r="A15" s="57" t="s">
        <v>59</v>
      </c>
      <c r="B15" s="20">
        <v>850</v>
      </c>
      <c r="C15" s="45"/>
      <c r="D15" s="45"/>
      <c r="E15" s="47"/>
      <c r="F15" s="45"/>
      <c r="G15" s="47"/>
      <c r="H15" s="21"/>
      <c r="I15" s="47"/>
      <c r="J15" s="46"/>
      <c r="K15" s="47"/>
      <c r="L15" s="45"/>
      <c r="M15" s="47"/>
      <c r="N15" s="45"/>
      <c r="O15" s="47"/>
      <c r="P15" s="19"/>
      <c r="Q15" s="47"/>
      <c r="R15" s="45"/>
      <c r="S15" s="48">
        <v>850</v>
      </c>
      <c r="T15" s="45"/>
      <c r="U15" s="47"/>
      <c r="V15" s="29"/>
      <c r="W15" s="52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x14ac:dyDescent="0.2">
      <c r="A16" s="58"/>
      <c r="B16" s="20"/>
      <c r="C16" s="19"/>
      <c r="D16" s="21"/>
      <c r="E16" s="19"/>
      <c r="F16" s="21"/>
      <c r="G16" s="19"/>
      <c r="H16" s="21"/>
      <c r="I16" s="48"/>
      <c r="J16" s="21"/>
      <c r="K16" s="19"/>
      <c r="L16" s="20"/>
      <c r="M16" s="19"/>
      <c r="N16" s="20"/>
      <c r="O16" s="19"/>
      <c r="P16" s="37"/>
      <c r="Q16" s="19"/>
      <c r="R16" s="20"/>
      <c r="S16" s="19"/>
      <c r="T16" s="20"/>
      <c r="U16" s="19"/>
      <c r="V16" s="99"/>
      <c r="W16" s="100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x14ac:dyDescent="0.2">
      <c r="A17" s="55"/>
      <c r="B17" s="22">
        <f t="shared" ref="B17:K17" si="0">SUM(B6:B15)</f>
        <v>1160</v>
      </c>
      <c r="C17" s="23">
        <f t="shared" si="0"/>
        <v>1810</v>
      </c>
      <c r="D17" s="24">
        <f t="shared" si="0"/>
        <v>1700</v>
      </c>
      <c r="E17" s="23">
        <f t="shared" si="0"/>
        <v>0</v>
      </c>
      <c r="F17" s="24">
        <f t="shared" si="0"/>
        <v>2000</v>
      </c>
      <c r="G17" s="23">
        <f t="shared" si="0"/>
        <v>0</v>
      </c>
      <c r="H17" s="24">
        <f t="shared" si="0"/>
        <v>0</v>
      </c>
      <c r="I17" s="23">
        <f t="shared" si="0"/>
        <v>2000</v>
      </c>
      <c r="J17" s="24">
        <f t="shared" si="0"/>
        <v>1800</v>
      </c>
      <c r="K17" s="23">
        <f t="shared" si="0"/>
        <v>0</v>
      </c>
      <c r="L17" s="22"/>
      <c r="M17" s="25">
        <f>SUM(M6:M15)</f>
        <v>2000</v>
      </c>
      <c r="N17" s="49">
        <f>SUM(N5:N16)</f>
        <v>0</v>
      </c>
      <c r="O17" s="23">
        <f>SUM(O6:O15)</f>
        <v>0</v>
      </c>
      <c r="P17" s="36"/>
      <c r="Q17" s="25">
        <f>SUM(Q6:Q15)</f>
        <v>850</v>
      </c>
      <c r="R17" s="22">
        <f>SUM(R6:R15)</f>
        <v>850</v>
      </c>
      <c r="S17" s="25">
        <f>SUM(S15:S16)</f>
        <v>850</v>
      </c>
      <c r="T17" s="22"/>
      <c r="U17" s="25"/>
      <c r="V17" s="29"/>
      <c r="W17" s="52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x14ac:dyDescent="0.2">
      <c r="A18" s="55" t="s">
        <v>45</v>
      </c>
      <c r="B18" s="26"/>
      <c r="C18" s="28">
        <f>+C17-B17</f>
        <v>650</v>
      </c>
      <c r="D18" s="27">
        <f>D17</f>
        <v>1700</v>
      </c>
      <c r="E18" s="17"/>
      <c r="F18" s="27">
        <f>+F17-G17</f>
        <v>2000</v>
      </c>
      <c r="G18" s="17"/>
      <c r="H18" s="21"/>
      <c r="I18" s="51">
        <f>+I17-H17</f>
        <v>2000</v>
      </c>
      <c r="J18" s="27">
        <f>+J17-K17</f>
        <v>1800</v>
      </c>
      <c r="K18" s="17"/>
      <c r="L18" s="26"/>
      <c r="M18" s="28">
        <f>M17</f>
        <v>2000</v>
      </c>
      <c r="N18" s="31"/>
      <c r="O18" s="54"/>
      <c r="P18" s="38"/>
      <c r="Q18" s="28">
        <f>+Q17</f>
        <v>850</v>
      </c>
      <c r="R18" s="26">
        <f>R17-S17</f>
        <v>0</v>
      </c>
      <c r="S18" s="17"/>
      <c r="T18" s="20"/>
      <c r="U18" s="17"/>
      <c r="V18" s="29"/>
      <c r="W18" s="5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x14ac:dyDescent="0.2">
      <c r="A19" s="55"/>
      <c r="B19" s="26"/>
      <c r="C19" s="28"/>
      <c r="D19" s="27"/>
      <c r="E19" s="17"/>
      <c r="F19" s="27"/>
      <c r="G19" s="17"/>
      <c r="H19" s="21"/>
      <c r="I19" s="51"/>
      <c r="J19" s="27"/>
      <c r="K19" s="17"/>
      <c r="L19" s="26"/>
      <c r="M19" s="28"/>
      <c r="N19" s="27"/>
      <c r="O19" s="73"/>
      <c r="P19" s="38"/>
      <c r="Q19" s="28"/>
      <c r="R19" s="26"/>
      <c r="S19" s="17"/>
      <c r="T19" s="20"/>
      <c r="U19" s="17"/>
      <c r="V19" s="29"/>
      <c r="W19" s="52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33.75" x14ac:dyDescent="0.2">
      <c r="A20" s="72" t="s">
        <v>80</v>
      </c>
      <c r="B20" s="26"/>
      <c r="C20" s="28"/>
      <c r="D20" s="27"/>
      <c r="E20" s="17"/>
      <c r="F20" s="27"/>
      <c r="G20" s="17"/>
      <c r="H20" s="21"/>
      <c r="I20" s="51"/>
      <c r="J20" s="27"/>
      <c r="K20" s="17"/>
      <c r="L20" s="26"/>
      <c r="M20" s="17"/>
      <c r="N20" s="20"/>
      <c r="O20" s="28"/>
      <c r="P20" s="38"/>
      <c r="Q20" s="28"/>
      <c r="R20" s="26"/>
      <c r="S20" s="17"/>
      <c r="T20" s="20"/>
      <c r="U20" s="17"/>
      <c r="V20" s="29"/>
      <c r="W20" s="52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22.5" x14ac:dyDescent="0.2">
      <c r="A21" s="56" t="s">
        <v>61</v>
      </c>
      <c r="B21" s="26"/>
      <c r="C21" s="28"/>
      <c r="D21" s="27"/>
      <c r="E21" s="17"/>
      <c r="F21" s="27"/>
      <c r="G21" s="17">
        <v>2000</v>
      </c>
      <c r="H21" s="21"/>
      <c r="I21" s="51"/>
      <c r="J21" s="27"/>
      <c r="K21" s="17"/>
      <c r="L21" s="20">
        <v>2000</v>
      </c>
      <c r="M21" s="17"/>
      <c r="N21" s="20"/>
      <c r="O21" s="28"/>
      <c r="P21" s="38"/>
      <c r="Q21" s="28"/>
      <c r="R21" s="26"/>
      <c r="S21" s="17"/>
      <c r="T21" s="20"/>
      <c r="U21" s="17"/>
      <c r="V21" s="29"/>
      <c r="W21" s="52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x14ac:dyDescent="0.2">
      <c r="A22" s="56"/>
      <c r="B22" s="20"/>
      <c r="C22" s="17"/>
      <c r="D22" s="21"/>
      <c r="E22" s="17"/>
      <c r="F22" s="21"/>
      <c r="G22" s="17"/>
      <c r="H22" s="21"/>
      <c r="I22" s="48"/>
      <c r="J22" s="21"/>
      <c r="K22" s="17"/>
      <c r="L22" s="64"/>
      <c r="M22" s="62"/>
      <c r="N22" s="64"/>
      <c r="O22" s="17"/>
      <c r="P22" s="21"/>
      <c r="Q22" s="17"/>
      <c r="R22" s="20"/>
      <c r="S22" s="17"/>
      <c r="T22" s="20"/>
      <c r="U22" s="17"/>
      <c r="V22" s="29"/>
      <c r="W22" s="52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104" customFormat="1" x14ac:dyDescent="0.2">
      <c r="A23" s="58"/>
      <c r="B23" s="74"/>
      <c r="C23" s="79"/>
      <c r="D23" s="76"/>
      <c r="E23" s="75"/>
      <c r="F23" s="76"/>
      <c r="G23" s="77"/>
      <c r="H23" s="78"/>
      <c r="I23" s="79"/>
      <c r="J23" s="76"/>
      <c r="K23" s="79"/>
      <c r="L23" s="74"/>
      <c r="M23" s="75"/>
      <c r="N23" s="80"/>
      <c r="O23" s="77"/>
      <c r="P23" s="81"/>
      <c r="Q23" s="77"/>
      <c r="R23" s="74"/>
      <c r="S23" s="75"/>
      <c r="T23" s="74"/>
      <c r="U23" s="75"/>
      <c r="V23" s="82"/>
      <c r="W23" s="83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s="104" customFormat="1" x14ac:dyDescent="0.2">
      <c r="A24" s="60" t="s">
        <v>49</v>
      </c>
      <c r="B24" s="41">
        <f>B18+B20+B21+B23</f>
        <v>0</v>
      </c>
      <c r="C24" s="87">
        <f>SUM(C18:C23)</f>
        <v>650</v>
      </c>
      <c r="D24" s="26">
        <f t="shared" ref="D24:Q24" si="1">SUM(D18:D23)</f>
        <v>1700</v>
      </c>
      <c r="E24" s="88">
        <f t="shared" si="1"/>
        <v>0</v>
      </c>
      <c r="F24" s="26">
        <f t="shared" si="1"/>
        <v>2000</v>
      </c>
      <c r="G24" s="88">
        <f t="shared" si="1"/>
        <v>2000</v>
      </c>
      <c r="H24" s="26">
        <f t="shared" si="1"/>
        <v>0</v>
      </c>
      <c r="I24" s="88">
        <f t="shared" si="1"/>
        <v>2000</v>
      </c>
      <c r="J24" s="41">
        <f t="shared" si="1"/>
        <v>1800</v>
      </c>
      <c r="K24" s="88">
        <f t="shared" si="1"/>
        <v>0</v>
      </c>
      <c r="L24" s="26">
        <f t="shared" si="1"/>
        <v>2000</v>
      </c>
      <c r="M24" s="88">
        <f t="shared" si="1"/>
        <v>2000</v>
      </c>
      <c r="N24" s="26">
        <f t="shared" si="1"/>
        <v>0</v>
      </c>
      <c r="O24" s="88">
        <f t="shared" si="1"/>
        <v>0</v>
      </c>
      <c r="P24" s="26">
        <f t="shared" si="1"/>
        <v>0</v>
      </c>
      <c r="Q24" s="88">
        <f t="shared" si="1"/>
        <v>850</v>
      </c>
      <c r="R24" s="26">
        <f t="shared" ref="R24:W24" si="2">SUM(R18:R23)</f>
        <v>0</v>
      </c>
      <c r="S24" s="88">
        <f t="shared" si="2"/>
        <v>0</v>
      </c>
      <c r="T24" s="26">
        <f t="shared" si="2"/>
        <v>0</v>
      </c>
      <c r="U24" s="88">
        <f t="shared" si="2"/>
        <v>0</v>
      </c>
      <c r="V24" s="26">
        <f t="shared" si="2"/>
        <v>0</v>
      </c>
      <c r="W24" s="88">
        <f t="shared" si="2"/>
        <v>0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04" customFormat="1" x14ac:dyDescent="0.2">
      <c r="A25" s="57"/>
      <c r="B25" s="26"/>
      <c r="C25" s="28"/>
      <c r="D25" s="27"/>
      <c r="E25" s="28"/>
      <c r="F25" s="27"/>
      <c r="G25" s="17"/>
      <c r="H25" s="21"/>
      <c r="I25" s="51"/>
      <c r="J25" s="27"/>
      <c r="K25" s="28"/>
      <c r="L25" s="26"/>
      <c r="M25" s="28"/>
      <c r="N25" s="20"/>
      <c r="O25" s="17"/>
      <c r="P25" s="38"/>
      <c r="Q25" s="28"/>
      <c r="R25" s="26"/>
      <c r="S25" s="28"/>
      <c r="T25" s="26"/>
      <c r="U25" s="28"/>
      <c r="V25" s="30"/>
      <c r="W25" s="53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67.5" x14ac:dyDescent="0.2">
      <c r="A26" s="84" t="s">
        <v>92</v>
      </c>
      <c r="B26" s="80"/>
      <c r="C26" s="77"/>
      <c r="D26" s="78"/>
      <c r="E26" s="77"/>
      <c r="F26" s="78"/>
      <c r="G26" s="77"/>
      <c r="H26" s="78"/>
      <c r="I26" s="85"/>
      <c r="J26" s="78"/>
      <c r="K26" s="77"/>
      <c r="L26" s="80"/>
      <c r="M26" s="77"/>
      <c r="N26" s="80"/>
      <c r="O26" s="77"/>
      <c r="P26" s="86"/>
      <c r="Q26" s="77"/>
      <c r="R26" s="80"/>
      <c r="S26" s="77"/>
      <c r="T26" s="80">
        <v>850</v>
      </c>
      <c r="U26" s="77"/>
      <c r="V26" s="99"/>
      <c r="W26" s="85">
        <v>850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22.5" x14ac:dyDescent="0.2">
      <c r="A27" s="60" t="s">
        <v>53</v>
      </c>
      <c r="B27" s="41">
        <v>0</v>
      </c>
      <c r="C27" s="51">
        <f>C24-B24</f>
        <v>650</v>
      </c>
      <c r="D27" s="50">
        <f>D24-E24</f>
        <v>1700</v>
      </c>
      <c r="E27" s="51">
        <v>0</v>
      </c>
      <c r="F27" s="50">
        <f>F24-G24</f>
        <v>0</v>
      </c>
      <c r="G27" s="51">
        <v>0</v>
      </c>
      <c r="H27" s="27">
        <v>0</v>
      </c>
      <c r="I27" s="51">
        <v>2000</v>
      </c>
      <c r="J27" s="50">
        <f>J24-K24</f>
        <v>1800</v>
      </c>
      <c r="K27" s="51">
        <v>0</v>
      </c>
      <c r="L27" s="41">
        <f>L24-M24</f>
        <v>0</v>
      </c>
      <c r="M27" s="51">
        <v>0</v>
      </c>
      <c r="N27" s="41">
        <v>0</v>
      </c>
      <c r="O27" s="51">
        <f>O24-N24</f>
        <v>0</v>
      </c>
      <c r="P27" s="50"/>
      <c r="Q27" s="51">
        <f>Q24</f>
        <v>850</v>
      </c>
      <c r="R27" s="41">
        <f>R18</f>
        <v>0</v>
      </c>
      <c r="S27" s="48">
        <v>0</v>
      </c>
      <c r="T27" s="41">
        <f>T26</f>
        <v>850</v>
      </c>
      <c r="U27" s="48">
        <v>0</v>
      </c>
      <c r="V27" s="16">
        <v>0</v>
      </c>
      <c r="W27" s="51">
        <f>W26</f>
        <v>850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x14ac:dyDescent="0.2">
      <c r="A28" s="101"/>
      <c r="B28" s="45"/>
      <c r="C28" s="19"/>
      <c r="D28" s="46"/>
      <c r="E28" s="19"/>
      <c r="F28" s="46"/>
      <c r="G28" s="19"/>
      <c r="H28" s="46"/>
      <c r="I28" s="19"/>
      <c r="J28" s="46"/>
      <c r="K28" s="19"/>
      <c r="L28" s="45"/>
      <c r="M28" s="19"/>
      <c r="N28" s="45"/>
      <c r="O28" s="19"/>
      <c r="P28" s="19"/>
      <c r="Q28" s="19"/>
      <c r="R28" s="45"/>
      <c r="S28" s="19"/>
      <c r="T28" s="45"/>
      <c r="U28" s="1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x14ac:dyDescent="0.2">
      <c r="A29" s="34"/>
      <c r="B29" s="45"/>
      <c r="C29" s="19"/>
      <c r="D29" s="46"/>
      <c r="E29" s="19"/>
      <c r="F29" s="46"/>
      <c r="G29" s="19"/>
      <c r="H29" s="46"/>
      <c r="I29" s="19"/>
      <c r="J29" s="46"/>
      <c r="K29" s="19"/>
      <c r="L29" s="45"/>
      <c r="M29" s="19"/>
      <c r="N29" s="45"/>
      <c r="O29" s="19"/>
      <c r="P29" s="19"/>
      <c r="Q29" s="19"/>
      <c r="R29" s="45"/>
      <c r="S29" s="19"/>
      <c r="T29" s="45"/>
      <c r="U29" s="1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x14ac:dyDescent="0.2">
      <c r="A30" s="89"/>
      <c r="B30" s="45"/>
      <c r="C30" s="19"/>
      <c r="D30" s="46"/>
      <c r="E30" s="19"/>
      <c r="F30" s="46"/>
      <c r="G30" s="19"/>
      <c r="H30" s="46"/>
      <c r="I30" s="19"/>
      <c r="J30" s="46"/>
      <c r="K30" s="19"/>
      <c r="L30" s="45"/>
      <c r="M30" s="19"/>
      <c r="N30" s="45"/>
      <c r="O30" s="19"/>
      <c r="P30" s="19"/>
      <c r="Q30" s="19"/>
      <c r="R30" s="45"/>
      <c r="S30" s="19"/>
      <c r="T30" s="45"/>
      <c r="U30" s="1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x14ac:dyDescent="0.2">
      <c r="A31" s="89"/>
      <c r="B31" s="45"/>
      <c r="C31" s="19"/>
      <c r="D31" s="46"/>
      <c r="E31" s="19"/>
      <c r="F31" s="46"/>
      <c r="G31" s="19"/>
      <c r="H31" s="46"/>
      <c r="I31" s="19"/>
      <c r="J31" s="46"/>
      <c r="K31" s="19"/>
      <c r="L31" s="45"/>
      <c r="M31" s="19"/>
      <c r="N31" s="45"/>
      <c r="O31" s="19"/>
      <c r="P31" s="19"/>
      <c r="Q31" s="19"/>
      <c r="R31" s="45"/>
      <c r="S31" s="19"/>
      <c r="T31" s="45"/>
      <c r="U31" s="1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ht="22.5" x14ac:dyDescent="0.2">
      <c r="A32" s="89" t="s">
        <v>62</v>
      </c>
      <c r="B32" s="45"/>
      <c r="C32" s="19"/>
      <c r="D32" s="46"/>
      <c r="E32" s="19"/>
      <c r="F32" s="46"/>
      <c r="G32" s="19"/>
      <c r="H32" s="46"/>
      <c r="I32" s="19"/>
      <c r="J32" s="46"/>
      <c r="K32" s="19"/>
      <c r="L32" s="45"/>
      <c r="M32" s="19"/>
      <c r="N32" s="45"/>
      <c r="O32" s="19"/>
      <c r="P32" s="19"/>
      <c r="Q32" s="19"/>
      <c r="R32" s="45"/>
      <c r="S32" s="19"/>
      <c r="T32" s="45"/>
      <c r="U32" s="1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ht="22.5" x14ac:dyDescent="0.2">
      <c r="A33" s="89" t="s">
        <v>55</v>
      </c>
      <c r="B33" s="45"/>
      <c r="C33" s="19"/>
      <c r="D33" s="46"/>
      <c r="E33" s="19"/>
      <c r="F33" s="46"/>
      <c r="G33" s="19"/>
      <c r="H33" s="46"/>
      <c r="I33" s="19"/>
      <c r="J33" s="46"/>
      <c r="K33" s="19"/>
      <c r="L33" s="45"/>
      <c r="M33" s="19"/>
      <c r="N33" s="45"/>
      <c r="O33" s="19"/>
      <c r="P33" s="19"/>
      <c r="Q33" s="19"/>
      <c r="R33" s="45"/>
      <c r="S33" s="19"/>
      <c r="T33" s="45"/>
      <c r="U33" s="1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x14ac:dyDescent="0.2">
      <c r="A34" s="89"/>
      <c r="B34" s="45"/>
      <c r="C34" s="19"/>
      <c r="D34" s="46"/>
      <c r="E34" s="19"/>
      <c r="F34" s="46"/>
      <c r="G34" s="19"/>
      <c r="H34" s="46"/>
      <c r="I34" s="19"/>
      <c r="J34" s="46"/>
      <c r="K34" s="19"/>
      <c r="L34" s="45"/>
      <c r="M34" s="19"/>
      <c r="N34" s="45"/>
      <c r="O34" s="19"/>
      <c r="P34" s="19"/>
      <c r="Q34" s="19"/>
      <c r="R34" s="45"/>
      <c r="S34" s="19"/>
      <c r="T34" s="45"/>
      <c r="U34" s="1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ht="67.5" x14ac:dyDescent="0.2">
      <c r="A35" s="89" t="s">
        <v>96</v>
      </c>
      <c r="B35" s="45"/>
      <c r="C35" s="19"/>
      <c r="D35" s="46"/>
      <c r="E35" s="19"/>
      <c r="F35" s="46"/>
      <c r="G35" s="19"/>
      <c r="H35" s="46"/>
      <c r="I35" s="19"/>
      <c r="J35" s="46"/>
      <c r="K35" s="19"/>
      <c r="L35" s="45"/>
      <c r="M35" s="19"/>
      <c r="N35" s="45"/>
      <c r="O35" s="19"/>
      <c r="P35" s="19"/>
      <c r="Q35" s="19"/>
      <c r="R35" s="45"/>
      <c r="S35" s="19"/>
      <c r="T35" s="45"/>
      <c r="U35" s="1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x14ac:dyDescent="0.2">
      <c r="A36" s="89"/>
      <c r="B36" s="45"/>
      <c r="C36" s="19"/>
      <c r="D36" s="46"/>
      <c r="E36" s="19"/>
      <c r="F36" s="46"/>
      <c r="G36" s="19"/>
      <c r="H36" s="46"/>
      <c r="I36" s="19"/>
      <c r="J36" s="46"/>
      <c r="K36" s="19"/>
      <c r="L36" s="45"/>
      <c r="M36" s="19"/>
      <c r="N36" s="45"/>
      <c r="O36" s="19"/>
      <c r="P36" s="19"/>
      <c r="Q36" s="19"/>
      <c r="R36" s="45"/>
      <c r="S36" s="19"/>
      <c r="T36" s="45"/>
      <c r="U36" s="1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ht="13.9" customHeight="1" x14ac:dyDescent="0.2">
      <c r="A37" s="34"/>
      <c r="B37" s="45"/>
      <c r="C37" s="19"/>
      <c r="D37" s="46"/>
      <c r="E37" s="19"/>
      <c r="F37" s="46"/>
      <c r="G37" s="19"/>
      <c r="H37" s="46"/>
      <c r="I37" s="19"/>
      <c r="J37" s="46"/>
      <c r="K37" s="19"/>
      <c r="L37" s="45"/>
      <c r="M37" s="19"/>
      <c r="N37" s="45"/>
      <c r="O37" s="19"/>
      <c r="P37" s="19"/>
      <c r="Q37" s="19"/>
      <c r="R37" s="45"/>
      <c r="S37" s="19"/>
      <c r="T37" s="45"/>
      <c r="U37" s="1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x14ac:dyDescent="0.2">
      <c r="A38" s="34"/>
      <c r="B38" s="45"/>
      <c r="C38" s="92" t="s">
        <v>46</v>
      </c>
      <c r="D38" s="93"/>
      <c r="E38" s="94"/>
      <c r="F38" s="18"/>
      <c r="G38" s="17"/>
      <c r="H38" s="46"/>
      <c r="I38" s="19"/>
      <c r="J38" s="46"/>
      <c r="K38" s="19"/>
      <c r="L38" s="45"/>
      <c r="M38" s="19"/>
      <c r="N38" s="45"/>
      <c r="O38" s="19"/>
      <c r="P38" s="19"/>
      <c r="Q38" s="19"/>
      <c r="R38" s="45"/>
      <c r="S38" s="19"/>
      <c r="T38" s="45"/>
      <c r="U38" s="19"/>
      <c r="V38" s="97"/>
      <c r="W38" s="97"/>
      <c r="X38" s="97"/>
      <c r="Y38" s="97"/>
      <c r="Z38" s="97"/>
      <c r="AA38" s="97"/>
      <c r="AB38" s="97"/>
      <c r="AC38" s="97"/>
      <c r="AD38" s="97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x14ac:dyDescent="0.2">
      <c r="A39" s="34"/>
      <c r="B39" s="45"/>
      <c r="C39" s="92"/>
      <c r="D39" s="93"/>
      <c r="E39" s="94"/>
      <c r="F39" s="18"/>
      <c r="G39" s="17"/>
      <c r="H39" s="46"/>
      <c r="I39" s="19"/>
      <c r="J39" s="46"/>
      <c r="K39" s="19"/>
      <c r="L39" s="45"/>
      <c r="M39" s="19"/>
      <c r="N39" s="45"/>
      <c r="O39" s="19"/>
      <c r="P39" s="19"/>
      <c r="Q39" s="19"/>
      <c r="R39" s="45"/>
      <c r="S39" s="19"/>
      <c r="T39" s="45"/>
      <c r="U39" s="19"/>
      <c r="V39" s="97"/>
      <c r="W39" s="97"/>
      <c r="X39" s="97"/>
      <c r="Y39" s="97"/>
      <c r="Z39" s="97"/>
      <c r="AA39" s="97"/>
      <c r="AB39" s="97"/>
      <c r="AC39" s="97"/>
      <c r="AD39" s="97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x14ac:dyDescent="0.2">
      <c r="A40" s="34"/>
      <c r="B40" s="45"/>
      <c r="C40" s="17"/>
      <c r="D40" s="18"/>
      <c r="E40" s="17"/>
      <c r="F40" s="18"/>
      <c r="G40" s="17"/>
      <c r="H40" s="46"/>
      <c r="I40" s="19"/>
      <c r="J40" s="46"/>
      <c r="K40" s="19"/>
      <c r="L40" s="45"/>
      <c r="M40" s="19"/>
      <c r="N40" s="45"/>
      <c r="O40" s="19"/>
      <c r="P40" s="19"/>
      <c r="Q40" s="19"/>
      <c r="R40" s="45"/>
      <c r="S40" s="19"/>
      <c r="T40" s="45"/>
      <c r="U40" s="1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x14ac:dyDescent="0.2">
      <c r="A41" s="34"/>
      <c r="B41" s="45"/>
      <c r="C41" s="17"/>
      <c r="D41" s="18"/>
      <c r="E41" s="17"/>
      <c r="F41" s="18"/>
      <c r="G41" s="17"/>
      <c r="H41" s="46"/>
      <c r="I41" s="19"/>
      <c r="J41" s="46"/>
      <c r="K41" s="19"/>
      <c r="L41" s="45"/>
      <c r="M41" s="19"/>
      <c r="N41" s="45"/>
      <c r="O41" s="19"/>
      <c r="P41" s="19"/>
      <c r="Q41" s="19"/>
      <c r="R41" s="45"/>
      <c r="S41" s="19"/>
      <c r="T41" s="45"/>
      <c r="U41" s="1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x14ac:dyDescent="0.2">
      <c r="A42" s="34"/>
      <c r="B42" s="45"/>
      <c r="C42" s="17" t="s">
        <v>10</v>
      </c>
      <c r="D42" s="18"/>
      <c r="E42" s="17"/>
      <c r="F42" s="93"/>
      <c r="G42" s="94"/>
      <c r="H42" s="18">
        <v>2850</v>
      </c>
      <c r="I42" s="17"/>
      <c r="J42" s="46"/>
      <c r="K42" s="19"/>
      <c r="L42" s="45"/>
      <c r="M42" s="19"/>
      <c r="N42" s="45"/>
      <c r="O42" s="19"/>
      <c r="P42" s="19"/>
      <c r="Q42" s="19"/>
      <c r="R42" s="45"/>
      <c r="S42" s="19"/>
      <c r="T42" s="45"/>
      <c r="U42" s="1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x14ac:dyDescent="0.2">
      <c r="A43" s="34"/>
      <c r="B43" s="45"/>
      <c r="C43" s="17" t="s">
        <v>39</v>
      </c>
      <c r="D43" s="18"/>
      <c r="E43" s="17"/>
      <c r="F43" s="93"/>
      <c r="G43" s="94"/>
      <c r="H43" s="18">
        <f>-J27</f>
        <v>-1800</v>
      </c>
      <c r="I43" s="17"/>
      <c r="J43" s="46"/>
      <c r="K43" s="19" t="s">
        <v>91</v>
      </c>
      <c r="L43" s="45"/>
      <c r="M43" s="19"/>
      <c r="N43" s="45"/>
      <c r="O43" s="19"/>
      <c r="P43" s="19"/>
      <c r="Q43" s="19"/>
      <c r="R43" s="45"/>
      <c r="S43" s="19"/>
      <c r="T43" s="45"/>
      <c r="U43" s="1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x14ac:dyDescent="0.2">
      <c r="A44" s="34"/>
      <c r="B44" s="45"/>
      <c r="C44" s="17" t="s">
        <v>63</v>
      </c>
      <c r="D44" s="18"/>
      <c r="E44" s="17"/>
      <c r="F44" s="93"/>
      <c r="G44" s="94"/>
      <c r="H44" s="18">
        <v>-1700</v>
      </c>
      <c r="I44" s="17"/>
      <c r="J44" s="46"/>
      <c r="K44" s="19" t="s">
        <v>91</v>
      </c>
      <c r="L44" s="45"/>
      <c r="M44" s="19"/>
      <c r="N44" s="45"/>
      <c r="O44" s="19"/>
      <c r="P44" s="19"/>
      <c r="Q44" s="19"/>
      <c r="R44" s="45"/>
      <c r="S44" s="19"/>
      <c r="T44" s="45"/>
      <c r="U44" s="1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x14ac:dyDescent="0.2">
      <c r="A45" s="34"/>
      <c r="B45" s="45"/>
      <c r="C45" s="17" t="s">
        <v>28</v>
      </c>
      <c r="D45" s="18"/>
      <c r="E45" s="17"/>
      <c r="F45" s="93"/>
      <c r="G45" s="94"/>
      <c r="H45" s="18">
        <f>W27</f>
        <v>850</v>
      </c>
      <c r="I45" s="17"/>
      <c r="J45" s="46"/>
      <c r="K45" s="19"/>
      <c r="L45" s="45"/>
      <c r="M45" s="19"/>
      <c r="N45" s="45"/>
      <c r="O45" s="19"/>
      <c r="P45" s="19"/>
      <c r="Q45" s="19"/>
      <c r="R45" s="45"/>
      <c r="S45" s="19"/>
      <c r="T45" s="45"/>
      <c r="U45" s="1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x14ac:dyDescent="0.2">
      <c r="A46" s="34"/>
      <c r="B46" s="45"/>
      <c r="C46" s="28" t="s">
        <v>90</v>
      </c>
      <c r="D46" s="18"/>
      <c r="E46" s="17"/>
      <c r="F46" s="93"/>
      <c r="G46" s="94"/>
      <c r="H46" s="18"/>
      <c r="I46" s="17"/>
      <c r="J46" s="46"/>
      <c r="K46" s="19"/>
      <c r="L46" s="45"/>
      <c r="M46" s="19"/>
      <c r="N46" s="45"/>
      <c r="O46" s="19"/>
      <c r="P46" s="19"/>
      <c r="Q46" s="19"/>
      <c r="R46" s="45"/>
      <c r="S46" s="19"/>
      <c r="T46" s="45"/>
      <c r="U46" s="1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ht="22.5" x14ac:dyDescent="0.2">
      <c r="A47" s="57" t="s">
        <v>66</v>
      </c>
      <c r="B47" s="45" t="s">
        <v>64</v>
      </c>
      <c r="C47" s="17" t="s">
        <v>11</v>
      </c>
      <c r="D47" s="18"/>
      <c r="E47" s="17"/>
      <c r="F47" s="93"/>
      <c r="G47" s="94"/>
      <c r="H47" s="31">
        <f>SUM(H42:H45)</f>
        <v>200</v>
      </c>
      <c r="I47" s="17"/>
      <c r="J47" s="46"/>
      <c r="K47" s="19"/>
      <c r="L47" s="45"/>
      <c r="M47" s="19"/>
      <c r="N47" s="45"/>
      <c r="O47" s="19"/>
      <c r="P47" s="19"/>
      <c r="Q47" s="19"/>
      <c r="R47" s="45"/>
      <c r="S47" s="19"/>
      <c r="T47" s="45"/>
      <c r="U47" s="1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39" x14ac:dyDescent="0.2">
      <c r="A48" s="57"/>
      <c r="B48" s="45"/>
      <c r="C48" s="17"/>
      <c r="D48" s="18"/>
      <c r="E48" s="17"/>
      <c r="F48" s="93"/>
      <c r="G48" s="94"/>
      <c r="H48" s="31"/>
      <c r="I48" s="17"/>
      <c r="J48" s="46"/>
      <c r="K48" s="19"/>
      <c r="L48" s="45"/>
      <c r="M48" s="19"/>
      <c r="N48" s="45"/>
      <c r="O48" s="19"/>
      <c r="P48" s="19"/>
      <c r="Q48" s="19"/>
      <c r="R48" s="45"/>
      <c r="S48" s="19"/>
      <c r="T48" s="45"/>
      <c r="U48" s="1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x14ac:dyDescent="0.2">
      <c r="A49" s="57"/>
      <c r="B49" s="45"/>
      <c r="C49" s="17"/>
      <c r="D49" s="18"/>
      <c r="E49" s="17"/>
      <c r="F49" s="93"/>
      <c r="G49" s="94"/>
      <c r="H49" s="31"/>
      <c r="I49" s="17"/>
      <c r="J49" s="46"/>
      <c r="K49" s="19"/>
      <c r="L49" s="45"/>
      <c r="M49" s="19"/>
      <c r="N49" s="45"/>
      <c r="O49" s="19"/>
      <c r="P49" s="19"/>
      <c r="Q49" s="19"/>
      <c r="R49" s="45"/>
      <c r="S49" s="19"/>
      <c r="T49" s="45"/>
      <c r="U49" s="1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x14ac:dyDescent="0.2">
      <c r="A50" s="34"/>
      <c r="B50" s="45"/>
      <c r="C50" s="17"/>
      <c r="D50" s="18"/>
      <c r="E50" s="17"/>
      <c r="F50" s="93"/>
      <c r="G50" s="94"/>
      <c r="H50" s="18"/>
      <c r="I50" s="17"/>
      <c r="J50" s="46"/>
      <c r="K50" s="19"/>
      <c r="L50" s="46"/>
      <c r="M50" s="19"/>
      <c r="N50" s="46"/>
      <c r="O50" s="19"/>
      <c r="P50" s="46"/>
      <c r="Q50" s="19"/>
      <c r="R50" s="46"/>
      <c r="S50" s="19"/>
      <c r="T50" s="46"/>
      <c r="U50" s="1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x14ac:dyDescent="0.2">
      <c r="A51" s="34"/>
      <c r="B51" s="45"/>
      <c r="C51" s="17"/>
      <c r="D51" s="18"/>
      <c r="E51" s="17"/>
      <c r="F51" s="93"/>
      <c r="G51" s="94"/>
      <c r="H51" s="18"/>
      <c r="I51" s="17"/>
      <c r="J51" s="46"/>
      <c r="K51" s="19"/>
      <c r="L51" s="46"/>
      <c r="M51" s="19"/>
      <c r="N51" s="46"/>
      <c r="O51" s="19"/>
      <c r="P51" s="46"/>
      <c r="Q51" s="19"/>
      <c r="R51" s="46"/>
      <c r="S51" s="19"/>
      <c r="T51" s="46"/>
      <c r="U51" s="1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x14ac:dyDescent="0.2">
      <c r="A52" s="40"/>
      <c r="B52" s="45"/>
      <c r="C52" s="92" t="s">
        <v>47</v>
      </c>
      <c r="D52" s="93"/>
      <c r="E52" s="17"/>
      <c r="F52" s="29"/>
      <c r="G52" s="29"/>
      <c r="H52" s="18"/>
      <c r="I52" s="17"/>
      <c r="J52" s="46"/>
      <c r="K52" s="19"/>
      <c r="L52" s="45"/>
      <c r="M52" s="19"/>
      <c r="N52" s="45"/>
      <c r="O52" s="19"/>
      <c r="P52" s="19"/>
      <c r="Q52" s="19"/>
      <c r="R52" s="45"/>
      <c r="S52" s="19"/>
      <c r="T52" s="45"/>
      <c r="U52" s="1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x14ac:dyDescent="0.2">
      <c r="A53" s="40"/>
      <c r="B53" s="45"/>
      <c r="C53" s="92"/>
      <c r="D53" s="93"/>
      <c r="E53" s="17"/>
      <c r="F53" s="29"/>
      <c r="G53" s="29"/>
      <c r="H53" s="18"/>
      <c r="I53" s="17"/>
      <c r="J53" s="46"/>
      <c r="K53" s="19"/>
      <c r="L53" s="45"/>
      <c r="M53" s="19"/>
      <c r="N53" s="45"/>
      <c r="O53" s="19"/>
      <c r="P53" s="19"/>
      <c r="Q53" s="19"/>
      <c r="R53" s="45"/>
      <c r="S53" s="19"/>
      <c r="T53" s="45"/>
      <c r="U53" s="1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1:39" s="104" customFormat="1" x14ac:dyDescent="0.2">
      <c r="A54" s="34"/>
      <c r="B54" s="41"/>
      <c r="C54" s="28" t="s">
        <v>12</v>
      </c>
      <c r="D54" s="18"/>
      <c r="E54" s="17"/>
      <c r="F54" s="30"/>
      <c r="G54" s="30"/>
      <c r="H54" s="18"/>
      <c r="I54" s="17"/>
      <c r="J54" s="50"/>
      <c r="K54" s="19" t="s">
        <v>91</v>
      </c>
      <c r="L54" s="45"/>
      <c r="M54" s="19"/>
      <c r="N54" s="45"/>
      <c r="O54" s="19"/>
      <c r="P54" s="39"/>
      <c r="Q54" s="39"/>
      <c r="R54" s="41"/>
      <c r="S54" s="39"/>
      <c r="T54" s="41"/>
      <c r="U54" s="39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104" customFormat="1" x14ac:dyDescent="0.2">
      <c r="A55" s="40"/>
      <c r="B55" s="41"/>
      <c r="C55" s="17" t="s">
        <v>26</v>
      </c>
      <c r="D55" s="18"/>
      <c r="E55" s="17"/>
      <c r="F55" s="30"/>
      <c r="G55" s="30"/>
      <c r="H55" s="18">
        <f>T27</f>
        <v>850</v>
      </c>
      <c r="I55" s="17"/>
      <c r="J55" s="50"/>
      <c r="K55" s="19"/>
      <c r="L55" s="41"/>
      <c r="M55" s="39"/>
      <c r="N55" s="41"/>
      <c r="O55" s="39"/>
      <c r="P55" s="46"/>
      <c r="Q55" s="39"/>
      <c r="R55" s="41"/>
      <c r="S55" s="39"/>
      <c r="T55" s="41"/>
      <c r="U55" s="3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s="104" customFormat="1" x14ac:dyDescent="0.2">
      <c r="A56" s="34"/>
      <c r="B56" s="41"/>
      <c r="C56" s="17" t="s">
        <v>27</v>
      </c>
      <c r="D56" s="18"/>
      <c r="E56" s="17"/>
      <c r="F56" s="30"/>
      <c r="G56" s="30"/>
      <c r="H56" s="18">
        <f>+R23</f>
        <v>0</v>
      </c>
      <c r="I56" s="17"/>
      <c r="J56" s="50"/>
      <c r="K56" s="19"/>
      <c r="L56" s="41"/>
      <c r="M56" s="39"/>
      <c r="N56" s="41"/>
      <c r="O56" s="39"/>
      <c r="P56" s="50"/>
      <c r="Q56" s="39"/>
      <c r="R56" s="41"/>
      <c r="S56" s="39"/>
      <c r="T56" s="41"/>
      <c r="U56" s="39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39" x14ac:dyDescent="0.2">
      <c r="A57" s="34"/>
      <c r="B57" s="45"/>
      <c r="C57" s="17" t="s">
        <v>13</v>
      </c>
      <c r="D57" s="18"/>
      <c r="E57" s="17"/>
      <c r="F57" s="93"/>
      <c r="G57" s="94"/>
      <c r="H57" s="18">
        <f>+L23</f>
        <v>0</v>
      </c>
      <c r="I57" s="17"/>
      <c r="J57" s="46"/>
      <c r="K57" s="19"/>
      <c r="L57" s="45"/>
      <c r="M57" s="19"/>
      <c r="N57" s="45"/>
      <c r="O57" s="19"/>
      <c r="P57" s="19"/>
      <c r="Q57" s="19"/>
      <c r="R57" s="45"/>
      <c r="S57" s="19"/>
      <c r="T57" s="45"/>
      <c r="U57" s="1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x14ac:dyDescent="0.2">
      <c r="A58" s="34"/>
      <c r="B58" s="45"/>
      <c r="C58" s="17" t="s">
        <v>14</v>
      </c>
      <c r="D58" s="18"/>
      <c r="E58" s="17"/>
      <c r="F58" s="93"/>
      <c r="G58" s="94"/>
      <c r="H58" s="18">
        <v>0</v>
      </c>
      <c r="I58" s="17"/>
      <c r="J58" s="46"/>
      <c r="K58" s="19"/>
      <c r="L58" s="45"/>
      <c r="M58" s="19"/>
      <c r="N58" s="45"/>
      <c r="O58" s="19"/>
      <c r="P58" s="19"/>
      <c r="Q58" s="19"/>
      <c r="R58" s="45"/>
      <c r="S58" s="19"/>
      <c r="T58" s="45"/>
      <c r="U58" s="1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x14ac:dyDescent="0.2">
      <c r="A59" s="34"/>
      <c r="B59" s="45"/>
      <c r="C59" s="17" t="s">
        <v>15</v>
      </c>
      <c r="D59" s="18"/>
      <c r="E59" s="17"/>
      <c r="F59" s="93"/>
      <c r="G59" s="94"/>
      <c r="H59" s="18">
        <f>+B23</f>
        <v>0</v>
      </c>
      <c r="I59" s="17"/>
      <c r="J59" s="46"/>
      <c r="K59" s="19"/>
      <c r="L59" s="45"/>
      <c r="M59" s="19"/>
      <c r="N59" s="45"/>
      <c r="O59" s="19"/>
      <c r="P59" s="19"/>
      <c r="Q59" s="19"/>
      <c r="R59" s="45"/>
      <c r="S59" s="19"/>
      <c r="T59" s="45"/>
      <c r="U59" s="1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x14ac:dyDescent="0.2">
      <c r="A60" s="34"/>
      <c r="B60" s="45"/>
      <c r="C60" s="28" t="s">
        <v>24</v>
      </c>
      <c r="D60" s="18"/>
      <c r="E60" s="17"/>
      <c r="F60" s="93"/>
      <c r="G60" s="94"/>
      <c r="H60" s="31">
        <f>SUM(H55:H59)</f>
        <v>850</v>
      </c>
      <c r="I60" s="17"/>
      <c r="J60" s="46"/>
      <c r="K60" s="19"/>
      <c r="L60" s="45"/>
      <c r="M60" s="19"/>
      <c r="N60" s="45"/>
      <c r="O60" s="19"/>
      <c r="P60" s="19"/>
      <c r="Q60" s="19"/>
      <c r="R60" s="45"/>
      <c r="S60" s="19"/>
      <c r="T60" s="45"/>
      <c r="U60" s="1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1:39" s="104" customFormat="1" x14ac:dyDescent="0.2">
      <c r="A61" s="35"/>
      <c r="B61" s="41"/>
      <c r="C61" s="17"/>
      <c r="D61" s="18"/>
      <c r="E61" s="17"/>
      <c r="F61" s="30"/>
      <c r="G61" s="30"/>
      <c r="H61" s="18"/>
      <c r="I61" s="17"/>
      <c r="J61" s="50"/>
      <c r="K61" s="39"/>
      <c r="L61" s="41"/>
      <c r="M61" s="39"/>
      <c r="N61" s="41"/>
      <c r="O61" s="39"/>
      <c r="P61" s="39"/>
      <c r="Q61" s="39"/>
      <c r="R61" s="41"/>
      <c r="S61" s="39"/>
      <c r="T61" s="41"/>
      <c r="U61" s="39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x14ac:dyDescent="0.2">
      <c r="A62" s="40"/>
      <c r="B62" s="45"/>
      <c r="C62" s="28" t="s">
        <v>16</v>
      </c>
      <c r="D62" s="18"/>
      <c r="E62" s="17"/>
      <c r="F62" s="93"/>
      <c r="G62" s="94"/>
      <c r="H62" s="18"/>
      <c r="I62" s="17"/>
      <c r="J62" s="46"/>
      <c r="K62" s="19" t="s">
        <v>91</v>
      </c>
      <c r="L62" s="45"/>
      <c r="M62" s="19"/>
      <c r="N62" s="45"/>
      <c r="O62" s="19"/>
      <c r="P62" s="45"/>
      <c r="Q62" s="19"/>
      <c r="R62" s="45"/>
      <c r="S62" s="19"/>
      <c r="T62" s="45"/>
      <c r="U62" s="1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x14ac:dyDescent="0.2">
      <c r="A63" s="33"/>
      <c r="B63" s="16"/>
      <c r="C63" s="17" t="s">
        <v>11</v>
      </c>
      <c r="D63" s="18"/>
      <c r="E63" s="17"/>
      <c r="F63" s="93"/>
      <c r="G63" s="94"/>
      <c r="H63" s="18">
        <f>+H47</f>
        <v>200</v>
      </c>
      <c r="I63" s="17"/>
      <c r="J63" s="18"/>
      <c r="K63" s="17"/>
      <c r="L63" s="16"/>
      <c r="M63" s="17"/>
      <c r="N63" s="16"/>
      <c r="O63" s="17"/>
      <c r="P63" s="17"/>
      <c r="Q63" s="17"/>
      <c r="R63" s="16"/>
      <c r="S63" s="17"/>
      <c r="T63" s="16"/>
      <c r="U63" s="17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x14ac:dyDescent="0.2">
      <c r="A64" s="33"/>
      <c r="B64" s="16"/>
      <c r="C64" s="17" t="s">
        <v>17</v>
      </c>
      <c r="D64" s="18"/>
      <c r="E64" s="17"/>
      <c r="F64" s="93"/>
      <c r="G64" s="94"/>
      <c r="H64" s="18"/>
      <c r="I64" s="17"/>
      <c r="J64" s="18"/>
      <c r="K64" s="17"/>
      <c r="L64" s="16"/>
      <c r="M64" s="17"/>
      <c r="N64" s="16"/>
      <c r="O64" s="17"/>
      <c r="P64" s="17"/>
      <c r="Q64" s="17"/>
      <c r="R64" s="16"/>
      <c r="S64" s="17"/>
      <c r="T64" s="16"/>
      <c r="U64" s="17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x14ac:dyDescent="0.2">
      <c r="A65" s="33"/>
      <c r="B65" s="16"/>
      <c r="C65" s="17" t="s">
        <v>48</v>
      </c>
      <c r="D65" s="18"/>
      <c r="E65" s="17"/>
      <c r="F65" s="93"/>
      <c r="G65" s="94"/>
      <c r="H65" s="18">
        <f>O27</f>
        <v>0</v>
      </c>
      <c r="I65" s="94"/>
      <c r="J65" s="18"/>
      <c r="K65" s="17"/>
      <c r="L65" s="16"/>
      <c r="M65" s="17"/>
      <c r="N65" s="16"/>
      <c r="O65" s="17"/>
      <c r="P65" s="17"/>
      <c r="Q65" s="17"/>
      <c r="R65" s="16"/>
      <c r="S65" s="17"/>
      <c r="T65" s="16"/>
      <c r="U65" s="17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x14ac:dyDescent="0.2">
      <c r="A66" s="33"/>
      <c r="B66" s="16"/>
      <c r="C66" s="17" t="s">
        <v>18</v>
      </c>
      <c r="D66" s="18"/>
      <c r="E66" s="17"/>
      <c r="F66" s="93"/>
      <c r="G66" s="94"/>
      <c r="H66" s="18">
        <f>C27</f>
        <v>650</v>
      </c>
      <c r="I66" s="17"/>
      <c r="J66" s="18"/>
      <c r="K66" s="17"/>
      <c r="L66" s="16"/>
      <c r="M66" s="17"/>
      <c r="N66" s="16"/>
      <c r="O66" s="17"/>
      <c r="P66" s="17"/>
      <c r="Q66" s="17"/>
      <c r="R66" s="16"/>
      <c r="S66" s="17"/>
      <c r="T66" s="16"/>
      <c r="U66" s="17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:39" x14ac:dyDescent="0.2">
      <c r="A67" s="33"/>
      <c r="B67" s="16"/>
      <c r="C67" s="28" t="s">
        <v>25</v>
      </c>
      <c r="D67" s="18"/>
      <c r="E67" s="17"/>
      <c r="F67" s="93"/>
      <c r="G67" s="94"/>
      <c r="H67" s="31">
        <f>SUM(H63:H66)</f>
        <v>850</v>
      </c>
      <c r="I67" s="17"/>
      <c r="J67" s="18"/>
      <c r="K67" s="17"/>
      <c r="L67" s="16"/>
      <c r="M67" s="17"/>
      <c r="N67" s="16"/>
      <c r="O67" s="17"/>
      <c r="P67" s="17"/>
      <c r="Q67" s="17"/>
      <c r="R67" s="16"/>
      <c r="S67" s="17"/>
      <c r="T67" s="16"/>
      <c r="U67" s="17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x14ac:dyDescent="0.2">
      <c r="A68" s="33"/>
      <c r="B68" s="16"/>
      <c r="C68" s="94"/>
      <c r="D68" s="93"/>
      <c r="E68" s="94"/>
      <c r="F68" s="93"/>
      <c r="G68" s="94"/>
      <c r="H68" s="31"/>
      <c r="I68" s="17"/>
      <c r="J68" s="93"/>
      <c r="K68" s="17"/>
      <c r="L68" s="31"/>
      <c r="M68" s="17"/>
      <c r="N68" s="16"/>
      <c r="O68" s="17"/>
      <c r="P68" s="17"/>
      <c r="Q68" s="17"/>
      <c r="R68" s="16"/>
      <c r="S68" s="93"/>
      <c r="T68" s="17"/>
      <c r="U68" s="31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:39" x14ac:dyDescent="0.2">
      <c r="A69" s="33"/>
      <c r="B69" s="16"/>
      <c r="C69" s="94"/>
      <c r="D69" s="93"/>
      <c r="E69" s="94"/>
      <c r="F69" s="93"/>
      <c r="G69" s="94"/>
      <c r="H69" s="18"/>
      <c r="I69" s="17"/>
      <c r="J69" s="18"/>
      <c r="K69" s="17"/>
      <c r="L69" s="16"/>
      <c r="M69" s="17"/>
      <c r="N69" s="16"/>
      <c r="O69" s="17"/>
      <c r="P69" s="17"/>
      <c r="Q69" s="17"/>
      <c r="R69" s="16"/>
      <c r="S69" s="18"/>
      <c r="T69" s="17"/>
      <c r="U69" s="16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:39" x14ac:dyDescent="0.2">
      <c r="A70" s="101"/>
      <c r="B70" s="29"/>
      <c r="C70" s="90" t="s">
        <v>93</v>
      </c>
      <c r="D70" s="90"/>
      <c r="E70" s="102"/>
      <c r="F70" s="93"/>
      <c r="G70" s="94"/>
      <c r="H70" s="93"/>
      <c r="I70" s="94"/>
      <c r="J70" s="93"/>
      <c r="K70" s="94"/>
      <c r="L70" s="29"/>
      <c r="M70" s="94"/>
      <c r="N70" s="29"/>
      <c r="O70" s="90" t="s">
        <v>82</v>
      </c>
      <c r="P70" s="90" t="s">
        <v>81</v>
      </c>
      <c r="Q70" s="92"/>
      <c r="R70" s="29"/>
      <c r="S70" s="94"/>
      <c r="T70" s="29"/>
      <c r="U70" s="94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:39" x14ac:dyDescent="0.2">
      <c r="A71" s="101"/>
      <c r="B71" s="29"/>
      <c r="C71" s="90" t="s">
        <v>73</v>
      </c>
      <c r="D71" s="90"/>
      <c r="E71" s="90"/>
      <c r="F71" s="90"/>
      <c r="G71" s="92"/>
      <c r="H71" s="91"/>
      <c r="I71" s="92"/>
      <c r="J71" s="93"/>
      <c r="K71" s="94"/>
      <c r="L71" s="29"/>
      <c r="M71" s="94"/>
      <c r="N71" s="29"/>
      <c r="O71" s="102"/>
      <c r="P71" s="102"/>
      <c r="Q71" s="94"/>
      <c r="R71" s="29"/>
      <c r="S71" s="94"/>
      <c r="T71" s="29"/>
      <c r="U71" s="94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:39" x14ac:dyDescent="0.2">
      <c r="A72" s="101"/>
      <c r="B72" s="29"/>
      <c r="C72" s="102"/>
      <c r="D72" s="102"/>
      <c r="E72" s="102"/>
      <c r="F72" s="102"/>
      <c r="G72" s="94"/>
      <c r="H72" s="93"/>
      <c r="I72" s="94"/>
      <c r="J72" s="93"/>
      <c r="K72" s="94"/>
      <c r="L72" s="29"/>
      <c r="M72" s="94"/>
      <c r="N72" s="29"/>
      <c r="O72" s="102"/>
      <c r="P72" s="102"/>
      <c r="Q72" s="94"/>
      <c r="R72" s="29"/>
      <c r="S72" s="94"/>
      <c r="T72" s="29"/>
      <c r="U72" s="94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:39" x14ac:dyDescent="0.2">
      <c r="A73" s="101"/>
      <c r="B73" s="29"/>
      <c r="C73" s="90" t="s">
        <v>67</v>
      </c>
      <c r="D73" s="90"/>
      <c r="E73" s="90"/>
      <c r="F73" s="91"/>
      <c r="G73" s="92"/>
      <c r="H73" s="93"/>
      <c r="I73" s="94"/>
      <c r="J73" s="93"/>
      <c r="K73" s="94"/>
      <c r="L73" s="29"/>
      <c r="M73" s="94"/>
      <c r="N73" s="29"/>
      <c r="O73" s="102" t="s">
        <v>68</v>
      </c>
      <c r="P73" s="102"/>
      <c r="Q73" s="94"/>
      <c r="R73" s="29"/>
      <c r="S73" s="94"/>
      <c r="T73" s="29"/>
      <c r="U73" s="94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29"/>
      <c r="AI73" s="29"/>
      <c r="AJ73" s="29"/>
      <c r="AK73" s="29"/>
      <c r="AL73" s="29"/>
      <c r="AM73" s="29"/>
    </row>
    <row r="74" spans="1:39" ht="39" customHeight="1" x14ac:dyDescent="0.2">
      <c r="A74" s="101"/>
      <c r="B74" s="29"/>
      <c r="C74" s="102"/>
      <c r="D74" s="109" t="s">
        <v>89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2"/>
      <c r="P74" s="102"/>
      <c r="Q74" s="94"/>
      <c r="R74" s="29"/>
      <c r="S74" s="94"/>
      <c r="T74" s="29"/>
      <c r="U74" s="94"/>
      <c r="V74" s="97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29"/>
      <c r="AI74" s="29"/>
      <c r="AJ74" s="29"/>
      <c r="AK74" s="29"/>
      <c r="AL74" s="29"/>
      <c r="AM74" s="29"/>
    </row>
    <row r="75" spans="1:39" x14ac:dyDescent="0.2">
      <c r="A75" s="101"/>
      <c r="B75" s="29"/>
      <c r="C75" s="90"/>
      <c r="D75" s="90"/>
      <c r="E75" s="90"/>
      <c r="F75" s="91"/>
      <c r="G75" s="92"/>
      <c r="H75" s="91"/>
      <c r="I75" s="92"/>
      <c r="J75" s="91"/>
      <c r="K75" s="94"/>
      <c r="L75" s="29"/>
      <c r="M75" s="94"/>
      <c r="N75" s="29"/>
      <c r="O75" s="102"/>
      <c r="P75" s="102"/>
      <c r="Q75" s="94"/>
      <c r="R75" s="29"/>
      <c r="S75" s="94"/>
      <c r="T75" s="29"/>
      <c r="U75" s="94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:39" x14ac:dyDescent="0.2">
      <c r="A76" s="101"/>
      <c r="B76" s="29"/>
      <c r="C76" s="90" t="s">
        <v>69</v>
      </c>
      <c r="D76" s="90"/>
      <c r="E76" s="90"/>
      <c r="F76" s="91"/>
      <c r="G76" s="92"/>
      <c r="H76" s="91"/>
      <c r="I76" s="92"/>
      <c r="J76" s="91"/>
      <c r="K76" s="94"/>
      <c r="L76" s="29"/>
      <c r="M76" s="94"/>
      <c r="N76" s="29"/>
      <c r="O76" s="102" t="s">
        <v>79</v>
      </c>
      <c r="P76" s="102"/>
      <c r="Q76" s="94"/>
      <c r="R76" s="29"/>
      <c r="S76" s="94"/>
      <c r="T76" s="29"/>
      <c r="U76" s="94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:39" ht="26.45" customHeight="1" x14ac:dyDescent="0.2">
      <c r="A77" s="101"/>
      <c r="B77" s="29"/>
      <c r="C77" s="102"/>
      <c r="D77" s="109" t="s">
        <v>94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2"/>
      <c r="P77" s="102"/>
      <c r="Q77" s="94"/>
      <c r="R77" s="29"/>
      <c r="S77" s="94"/>
      <c r="T77" s="29"/>
      <c r="U77" s="94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29"/>
      <c r="AK77" s="29"/>
      <c r="AL77" s="29"/>
      <c r="AM77" s="29"/>
    </row>
    <row r="78" spans="1:39" x14ac:dyDescent="0.2">
      <c r="A78" s="101"/>
      <c r="B78" s="29"/>
      <c r="C78" s="102"/>
      <c r="D78" s="102"/>
      <c r="E78" s="102"/>
      <c r="F78" s="102"/>
      <c r="G78" s="94"/>
      <c r="H78" s="93"/>
      <c r="I78" s="94"/>
      <c r="J78" s="93"/>
      <c r="K78" s="94"/>
      <c r="L78" s="29"/>
      <c r="M78" s="94"/>
      <c r="N78" s="29"/>
      <c r="O78" s="94"/>
      <c r="P78" s="102"/>
      <c r="Q78" s="94"/>
      <c r="R78" s="29"/>
      <c r="S78" s="94"/>
      <c r="T78" s="29"/>
      <c r="U78" s="94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29"/>
      <c r="AK78" s="29"/>
      <c r="AL78" s="29"/>
      <c r="AM78" s="29"/>
    </row>
    <row r="79" spans="1:39" x14ac:dyDescent="0.2">
      <c r="A79" s="101"/>
      <c r="B79" s="29"/>
      <c r="C79" s="90" t="s">
        <v>97</v>
      </c>
      <c r="D79" s="90"/>
      <c r="E79" s="90"/>
      <c r="F79" s="91"/>
      <c r="G79" s="92"/>
      <c r="H79" s="93"/>
      <c r="I79" s="94"/>
      <c r="J79" s="93"/>
      <c r="K79" s="94"/>
      <c r="L79" s="29"/>
      <c r="M79" s="94"/>
      <c r="N79" s="29"/>
      <c r="O79" s="102" t="s">
        <v>74</v>
      </c>
      <c r="P79" s="102"/>
      <c r="Q79" s="94"/>
      <c r="R79" s="29"/>
      <c r="S79" s="94"/>
      <c r="T79" s="29"/>
      <c r="U79" s="94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39" ht="40.9" customHeight="1" x14ac:dyDescent="0.2">
      <c r="A80" s="101"/>
      <c r="B80" s="29"/>
      <c r="C80" s="102"/>
      <c r="D80" s="109" t="s">
        <v>95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2"/>
      <c r="P80" s="102"/>
      <c r="Q80" s="94"/>
      <c r="R80" s="29"/>
      <c r="S80" s="94"/>
      <c r="T80" s="29"/>
      <c r="U80" s="94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:39" ht="13.15" customHeight="1" x14ac:dyDescent="0.2">
      <c r="A81" s="101"/>
      <c r="B81" s="29"/>
      <c r="C81" s="102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102"/>
      <c r="P81" s="102"/>
      <c r="Q81" s="94"/>
      <c r="R81" s="29"/>
      <c r="S81" s="94"/>
      <c r="T81" s="29"/>
      <c r="U81" s="94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x14ac:dyDescent="0.2">
      <c r="A82" s="101"/>
      <c r="B82" s="29"/>
      <c r="C82" s="90" t="s">
        <v>70</v>
      </c>
      <c r="D82" s="90"/>
      <c r="E82" s="90"/>
      <c r="F82" s="91"/>
      <c r="G82" s="92"/>
      <c r="H82" s="93"/>
      <c r="I82" s="94"/>
      <c r="J82" s="93"/>
      <c r="K82" s="94"/>
      <c r="L82" s="29"/>
      <c r="M82" s="94"/>
      <c r="N82" s="29"/>
      <c r="O82" s="102"/>
      <c r="P82" s="102"/>
      <c r="Q82" s="94"/>
      <c r="R82" s="29"/>
      <c r="S82" s="94"/>
      <c r="T82" s="29"/>
      <c r="U82" s="94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:39" ht="26.25" customHeight="1" x14ac:dyDescent="0.2">
      <c r="A83" s="101"/>
      <c r="B83" s="29"/>
      <c r="C83" s="102"/>
      <c r="D83" s="109" t="s">
        <v>56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2"/>
      <c r="P83" s="102"/>
      <c r="Q83" s="94"/>
      <c r="R83" s="29"/>
      <c r="S83" s="94"/>
      <c r="T83" s="29"/>
      <c r="U83" s="94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:39" ht="52.15" customHeight="1" x14ac:dyDescent="0.2">
      <c r="A84" s="101"/>
      <c r="B84" s="29"/>
      <c r="C84" s="102"/>
      <c r="D84" s="109" t="s">
        <v>71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2" t="s">
        <v>75</v>
      </c>
      <c r="P84" s="102"/>
      <c r="Q84" s="94"/>
      <c r="R84" s="29"/>
      <c r="S84" s="94"/>
      <c r="T84" s="29"/>
      <c r="U84" s="94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:39" ht="26.45" customHeight="1" x14ac:dyDescent="0.2">
      <c r="A85" s="101"/>
      <c r="B85" s="29"/>
      <c r="C85" s="102"/>
      <c r="D85" s="109" t="s">
        <v>72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2"/>
      <c r="P85" s="102"/>
      <c r="Q85" s="94"/>
      <c r="R85" s="29"/>
      <c r="S85" s="94"/>
      <c r="T85" s="29"/>
      <c r="U85" s="94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ht="14.45" customHeight="1" x14ac:dyDescent="0.2">
      <c r="A86" s="101"/>
      <c r="B86" s="29"/>
      <c r="C86" s="102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102"/>
      <c r="P86" s="102"/>
      <c r="Q86" s="94"/>
      <c r="R86" s="29"/>
      <c r="S86" s="94"/>
      <c r="T86" s="29"/>
      <c r="U86" s="94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x14ac:dyDescent="0.2">
      <c r="A87" s="101"/>
      <c r="B87" s="29"/>
      <c r="C87" s="90" t="s">
        <v>76</v>
      </c>
      <c r="D87" s="90"/>
      <c r="E87" s="90"/>
      <c r="F87" s="91"/>
      <c r="G87" s="92"/>
      <c r="H87" s="91"/>
      <c r="I87" s="92"/>
      <c r="J87" s="91"/>
      <c r="K87" s="94"/>
      <c r="L87" s="29"/>
      <c r="M87" s="94"/>
      <c r="N87" s="29"/>
      <c r="O87" s="102" t="s">
        <v>77</v>
      </c>
      <c r="P87" s="102"/>
      <c r="Q87" s="94"/>
      <c r="R87" s="29"/>
      <c r="S87" s="94"/>
      <c r="T87" s="29"/>
      <c r="U87" s="94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57" customHeight="1" x14ac:dyDescent="0.2">
      <c r="A88" s="101"/>
      <c r="B88" s="29"/>
      <c r="C88" s="102"/>
      <c r="D88" s="109" t="s">
        <v>85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2"/>
      <c r="P88" s="102"/>
      <c r="Q88" s="94"/>
      <c r="R88" s="29"/>
      <c r="S88" s="94"/>
      <c r="T88" s="29"/>
      <c r="U88" s="94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97"/>
      <c r="AH88" s="29"/>
      <c r="AI88" s="29"/>
      <c r="AJ88" s="29"/>
      <c r="AK88" s="29"/>
      <c r="AL88" s="29"/>
      <c r="AM88" s="29"/>
    </row>
    <row r="89" spans="1:39" x14ac:dyDescent="0.2">
      <c r="A89" s="101"/>
      <c r="B89" s="29"/>
      <c r="C89" s="102"/>
      <c r="D89" s="102"/>
      <c r="E89" s="102"/>
      <c r="F89" s="102"/>
      <c r="G89" s="94"/>
      <c r="H89" s="93"/>
      <c r="I89" s="94"/>
      <c r="J89" s="93"/>
      <c r="K89" s="94"/>
      <c r="L89" s="29"/>
      <c r="M89" s="94"/>
      <c r="N89" s="29"/>
      <c r="O89" s="102"/>
      <c r="P89" s="102"/>
      <c r="Q89" s="94"/>
      <c r="R89" s="29"/>
      <c r="S89" s="94"/>
      <c r="T89" s="29"/>
      <c r="U89" s="94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29"/>
      <c r="AI89" s="29"/>
      <c r="AJ89" s="29"/>
      <c r="AK89" s="29"/>
      <c r="AL89" s="29"/>
      <c r="AM89" s="29"/>
    </row>
    <row r="90" spans="1:39" x14ac:dyDescent="0.2">
      <c r="A90" s="101"/>
      <c r="B90" s="29" t="s">
        <v>84</v>
      </c>
      <c r="C90" s="90" t="s">
        <v>86</v>
      </c>
      <c r="D90" s="90"/>
      <c r="E90" s="90"/>
      <c r="F90" s="91"/>
      <c r="G90" s="92"/>
      <c r="H90" s="91"/>
      <c r="I90" s="92"/>
      <c r="J90" s="91"/>
      <c r="K90" s="94"/>
      <c r="L90" s="29"/>
      <c r="M90" s="94"/>
      <c r="N90" s="29"/>
      <c r="O90" s="102" t="s">
        <v>87</v>
      </c>
      <c r="P90" s="102"/>
      <c r="Q90" s="94"/>
      <c r="R90" s="29"/>
      <c r="S90" s="94"/>
      <c r="T90" s="29"/>
      <c r="U90" s="94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29"/>
      <c r="AI90" s="29"/>
      <c r="AJ90" s="29"/>
      <c r="AK90" s="29"/>
      <c r="AL90" s="29"/>
      <c r="AM90" s="29"/>
    </row>
    <row r="91" spans="1:39" ht="67.5" x14ac:dyDescent="0.2">
      <c r="A91" s="57" t="s">
        <v>83</v>
      </c>
      <c r="B91" s="29"/>
      <c r="C91" s="102"/>
      <c r="D91" s="109" t="s">
        <v>78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2" t="s">
        <v>88</v>
      </c>
      <c r="P91" s="102"/>
      <c r="Q91" s="94"/>
      <c r="R91" s="29"/>
      <c r="S91" s="94"/>
      <c r="T91" s="29"/>
      <c r="U91" s="94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97"/>
      <c r="AH91" s="29"/>
      <c r="AI91" s="29"/>
      <c r="AJ91" s="29"/>
      <c r="AK91" s="29"/>
      <c r="AL91" s="29"/>
      <c r="AM91" s="29"/>
    </row>
    <row r="92" spans="1:39" x14ac:dyDescent="0.2">
      <c r="A92" s="101"/>
      <c r="B92" s="29"/>
      <c r="C92" s="94"/>
      <c r="D92" s="93"/>
      <c r="E92" s="94"/>
      <c r="F92" s="93"/>
      <c r="G92" s="94"/>
      <c r="H92" s="93"/>
      <c r="I92" s="94"/>
      <c r="J92" s="93"/>
      <c r="K92" s="94"/>
      <c r="L92" s="29"/>
      <c r="M92" s="94"/>
      <c r="N92" s="29"/>
      <c r="O92" s="102"/>
      <c r="P92" s="102"/>
      <c r="Q92" s="94"/>
      <c r="R92" s="29"/>
      <c r="S92" s="94"/>
      <c r="T92" s="29"/>
      <c r="U92" s="94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:39" x14ac:dyDescent="0.2">
      <c r="A93" s="101"/>
      <c r="B93" s="29"/>
      <c r="C93" s="94"/>
      <c r="D93" s="93"/>
      <c r="E93" s="94"/>
      <c r="F93" s="93"/>
      <c r="G93" s="94"/>
      <c r="H93" s="93"/>
      <c r="I93" s="94"/>
      <c r="J93" s="93"/>
      <c r="K93" s="94"/>
      <c r="L93" s="29"/>
      <c r="M93" s="94"/>
      <c r="N93" s="29"/>
      <c r="O93" s="102"/>
      <c r="P93" s="102"/>
      <c r="Q93" s="94"/>
      <c r="R93" s="29"/>
      <c r="S93" s="94"/>
      <c r="T93" s="29"/>
      <c r="U93" s="94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:39" x14ac:dyDescent="0.2">
      <c r="A94" s="101"/>
      <c r="B94" s="29"/>
      <c r="C94" s="94"/>
      <c r="D94" s="93"/>
      <c r="E94" s="94"/>
      <c r="F94" s="93"/>
      <c r="G94" s="94"/>
      <c r="H94" s="93"/>
      <c r="I94" s="94"/>
      <c r="J94" s="93"/>
      <c r="K94" s="94"/>
      <c r="L94" s="29"/>
      <c r="M94" s="94"/>
      <c r="N94" s="29"/>
      <c r="O94" s="102"/>
      <c r="P94" s="102"/>
      <c r="Q94" s="94"/>
      <c r="R94" s="29"/>
      <c r="S94" s="94"/>
      <c r="T94" s="29"/>
      <c r="U94" s="94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x14ac:dyDescent="0.2">
      <c r="A95" s="101"/>
      <c r="B95" s="29"/>
      <c r="C95" s="94"/>
      <c r="D95" s="93"/>
      <c r="E95" s="94"/>
      <c r="F95" s="93"/>
      <c r="G95" s="94"/>
      <c r="H95" s="93"/>
      <c r="I95" s="94"/>
      <c r="J95" s="93"/>
      <c r="K95" s="94"/>
      <c r="L95" s="29"/>
      <c r="M95" s="94"/>
      <c r="N95" s="29"/>
      <c r="O95" s="94"/>
      <c r="P95" s="94"/>
      <c r="Q95" s="94"/>
      <c r="R95" s="29"/>
      <c r="S95" s="94"/>
      <c r="T95" s="29"/>
      <c r="U95" s="94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:39" x14ac:dyDescent="0.2">
      <c r="A96" s="101"/>
      <c r="B96" s="29"/>
      <c r="C96" s="94"/>
      <c r="D96" s="93"/>
      <c r="E96" s="94"/>
      <c r="F96" s="93"/>
      <c r="G96" s="94"/>
      <c r="H96" s="93"/>
      <c r="I96" s="94"/>
      <c r="J96" s="93"/>
      <c r="K96" s="94"/>
      <c r="L96" s="29"/>
      <c r="M96" s="94"/>
      <c r="N96" s="29"/>
      <c r="O96" s="94"/>
      <c r="P96" s="94"/>
      <c r="Q96" s="94"/>
      <c r="R96" s="29"/>
      <c r="S96" s="94"/>
      <c r="T96" s="29"/>
      <c r="U96" s="94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:39" x14ac:dyDescent="0.2">
      <c r="A97" s="101"/>
      <c r="B97" s="29"/>
      <c r="C97" s="94"/>
      <c r="D97" s="93"/>
      <c r="E97" s="94"/>
      <c r="F97" s="93"/>
      <c r="G97" s="94"/>
      <c r="H97" s="93"/>
      <c r="I97" s="94"/>
      <c r="J97" s="93"/>
      <c r="K97" s="94"/>
      <c r="L97" s="29"/>
      <c r="M97" s="94"/>
      <c r="N97" s="29"/>
      <c r="O97" s="94"/>
      <c r="P97" s="94"/>
      <c r="Q97" s="94"/>
      <c r="R97" s="29"/>
      <c r="S97" s="94"/>
      <c r="T97" s="29"/>
      <c r="U97" s="94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:39" x14ac:dyDescent="0.2">
      <c r="A98" s="101"/>
      <c r="B98" s="29"/>
      <c r="C98" s="94"/>
      <c r="D98" s="93"/>
      <c r="E98" s="94"/>
      <c r="F98" s="93"/>
      <c r="G98" s="94"/>
      <c r="H98" s="93"/>
      <c r="I98" s="94"/>
      <c r="J98" s="93"/>
      <c r="K98" s="94"/>
      <c r="L98" s="29"/>
      <c r="M98" s="94"/>
      <c r="N98" s="29"/>
      <c r="O98" s="94"/>
      <c r="P98" s="94"/>
      <c r="Q98" s="94"/>
      <c r="R98" s="29"/>
      <c r="S98" s="94"/>
      <c r="T98" s="29"/>
      <c r="U98" s="94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1:39" x14ac:dyDescent="0.2">
      <c r="A99" s="101"/>
      <c r="B99" s="29"/>
      <c r="C99" s="94"/>
      <c r="D99" s="93"/>
      <c r="E99" s="94"/>
      <c r="F99" s="93"/>
      <c r="G99" s="94"/>
      <c r="H99" s="93"/>
      <c r="I99" s="94"/>
      <c r="J99" s="93"/>
      <c r="K99" s="94"/>
      <c r="L99" s="29"/>
      <c r="M99" s="94"/>
      <c r="N99" s="29"/>
      <c r="O99" s="94"/>
      <c r="P99" s="94"/>
      <c r="Q99" s="94"/>
      <c r="R99" s="29"/>
      <c r="S99" s="94"/>
      <c r="T99" s="29"/>
      <c r="U99" s="94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:39" x14ac:dyDescent="0.2">
      <c r="A100" s="101"/>
      <c r="B100" s="29"/>
      <c r="C100" s="94"/>
      <c r="D100" s="93"/>
      <c r="E100" s="94"/>
      <c r="F100" s="93"/>
      <c r="G100" s="94"/>
      <c r="H100" s="93"/>
      <c r="I100" s="94"/>
      <c r="J100" s="93"/>
      <c r="K100" s="94"/>
      <c r="L100" s="29"/>
      <c r="M100" s="94"/>
      <c r="N100" s="29"/>
      <c r="O100" s="94"/>
      <c r="P100" s="94"/>
      <c r="Q100" s="94"/>
      <c r="R100" s="29"/>
      <c r="S100" s="94"/>
      <c r="T100" s="29"/>
      <c r="U100" s="94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:39" x14ac:dyDescent="0.2">
      <c r="A101" s="101"/>
      <c r="B101" s="29"/>
      <c r="C101" s="94"/>
      <c r="D101" s="93"/>
      <c r="E101" s="94"/>
      <c r="F101" s="93"/>
      <c r="G101" s="94"/>
      <c r="H101" s="93"/>
      <c r="I101" s="94"/>
      <c r="J101" s="93"/>
      <c r="K101" s="94"/>
      <c r="L101" s="29"/>
      <c r="M101" s="94"/>
      <c r="N101" s="29"/>
      <c r="O101" s="94"/>
      <c r="P101" s="94"/>
      <c r="Q101" s="94"/>
      <c r="R101" s="29"/>
      <c r="S101" s="94"/>
      <c r="T101" s="29"/>
      <c r="U101" s="94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:39" x14ac:dyDescent="0.2">
      <c r="A102" s="101"/>
      <c r="B102" s="29"/>
      <c r="C102" s="94"/>
      <c r="D102" s="93"/>
      <c r="E102" s="94"/>
      <c r="F102" s="93"/>
      <c r="G102" s="94"/>
      <c r="H102" s="93"/>
      <c r="I102" s="94"/>
      <c r="J102" s="93"/>
      <c r="K102" s="94"/>
      <c r="L102" s="29"/>
      <c r="M102" s="94"/>
      <c r="N102" s="29"/>
      <c r="O102" s="94"/>
      <c r="P102" s="94"/>
      <c r="Q102" s="94"/>
      <c r="R102" s="29"/>
      <c r="S102" s="94"/>
      <c r="T102" s="29"/>
      <c r="U102" s="94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:39" x14ac:dyDescent="0.2">
      <c r="A103" s="101"/>
      <c r="B103" s="29"/>
      <c r="C103" s="94"/>
      <c r="D103" s="93"/>
      <c r="E103" s="94"/>
      <c r="F103" s="93"/>
      <c r="G103" s="94"/>
      <c r="H103" s="93"/>
      <c r="I103" s="94"/>
      <c r="J103" s="93"/>
      <c r="K103" s="94"/>
      <c r="L103" s="29"/>
      <c r="M103" s="94"/>
      <c r="N103" s="29"/>
      <c r="O103" s="94"/>
      <c r="P103" s="94"/>
      <c r="Q103" s="94"/>
      <c r="R103" s="29"/>
      <c r="S103" s="94"/>
      <c r="T103" s="29"/>
      <c r="U103" s="94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:39" x14ac:dyDescent="0.2">
      <c r="A104" s="101"/>
      <c r="B104" s="29"/>
      <c r="C104" s="94"/>
      <c r="D104" s="93"/>
      <c r="E104" s="94"/>
      <c r="F104" s="93"/>
      <c r="G104" s="94"/>
      <c r="H104" s="93"/>
      <c r="I104" s="94"/>
      <c r="J104" s="93"/>
      <c r="K104" s="94"/>
      <c r="L104" s="29"/>
      <c r="M104" s="94"/>
      <c r="N104" s="29"/>
      <c r="O104" s="94"/>
      <c r="P104" s="94"/>
      <c r="Q104" s="94"/>
      <c r="R104" s="29"/>
      <c r="S104" s="94"/>
      <c r="T104" s="29"/>
      <c r="U104" s="94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:39" x14ac:dyDescent="0.2">
      <c r="A105" s="101"/>
      <c r="B105" s="29"/>
      <c r="C105" s="94"/>
      <c r="D105" s="93"/>
      <c r="E105" s="94"/>
      <c r="F105" s="93"/>
      <c r="G105" s="94"/>
      <c r="H105" s="93"/>
      <c r="I105" s="94"/>
      <c r="J105" s="93"/>
      <c r="K105" s="94"/>
      <c r="L105" s="29"/>
      <c r="M105" s="94"/>
      <c r="N105" s="29"/>
      <c r="O105" s="94"/>
      <c r="P105" s="94"/>
      <c r="Q105" s="94"/>
      <c r="R105" s="29"/>
      <c r="S105" s="94"/>
      <c r="T105" s="29"/>
      <c r="U105" s="94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:39" x14ac:dyDescent="0.2">
      <c r="A106" s="101"/>
      <c r="B106" s="29"/>
      <c r="C106" s="94"/>
      <c r="D106" s="93"/>
      <c r="E106" s="94"/>
      <c r="F106" s="93"/>
      <c r="G106" s="94"/>
      <c r="H106" s="93"/>
      <c r="I106" s="94"/>
      <c r="J106" s="93"/>
      <c r="K106" s="94"/>
      <c r="L106" s="29"/>
      <c r="M106" s="94"/>
      <c r="N106" s="29"/>
      <c r="O106" s="94"/>
      <c r="P106" s="94"/>
      <c r="Q106" s="94"/>
      <c r="R106" s="29"/>
      <c r="S106" s="94"/>
      <c r="T106" s="29"/>
      <c r="U106" s="94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1:39" x14ac:dyDescent="0.2">
      <c r="A107" s="101"/>
      <c r="B107" s="29"/>
      <c r="C107" s="94"/>
      <c r="D107" s="93"/>
      <c r="E107" s="94"/>
      <c r="F107" s="93"/>
      <c r="G107" s="94"/>
      <c r="H107" s="93"/>
      <c r="I107" s="94"/>
      <c r="J107" s="93"/>
      <c r="K107" s="94"/>
      <c r="L107" s="29"/>
      <c r="M107" s="94"/>
      <c r="N107" s="29"/>
      <c r="O107" s="94"/>
      <c r="P107" s="94"/>
      <c r="Q107" s="94"/>
      <c r="R107" s="29"/>
      <c r="S107" s="94"/>
      <c r="T107" s="29"/>
      <c r="U107" s="94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</row>
    <row r="108" spans="1:39" x14ac:dyDescent="0.2">
      <c r="A108" s="101"/>
      <c r="B108" s="29"/>
      <c r="C108" s="94"/>
      <c r="D108" s="93"/>
      <c r="E108" s="94"/>
      <c r="F108" s="93"/>
      <c r="G108" s="94"/>
      <c r="H108" s="93"/>
      <c r="I108" s="94"/>
      <c r="J108" s="93"/>
      <c r="K108" s="94"/>
      <c r="L108" s="29"/>
      <c r="M108" s="94"/>
      <c r="N108" s="29"/>
      <c r="O108" s="94"/>
      <c r="P108" s="94"/>
      <c r="Q108" s="94"/>
      <c r="R108" s="29"/>
      <c r="S108" s="94"/>
      <c r="T108" s="29"/>
      <c r="U108" s="94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</row>
    <row r="109" spans="1:39" x14ac:dyDescent="0.2">
      <c r="A109" s="101"/>
      <c r="B109" s="29"/>
      <c r="C109" s="94"/>
      <c r="D109" s="93"/>
      <c r="E109" s="94"/>
      <c r="F109" s="93"/>
      <c r="G109" s="94"/>
      <c r="H109" s="93"/>
      <c r="I109" s="94"/>
      <c r="J109" s="93"/>
      <c r="K109" s="94"/>
      <c r="L109" s="29"/>
      <c r="M109" s="94"/>
      <c r="N109" s="29"/>
      <c r="O109" s="94"/>
      <c r="P109" s="94"/>
      <c r="Q109" s="94"/>
      <c r="R109" s="29"/>
      <c r="S109" s="94"/>
      <c r="T109" s="29"/>
      <c r="U109" s="94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</row>
    <row r="110" spans="1:39" x14ac:dyDescent="0.2">
      <c r="A110" s="101"/>
      <c r="B110" s="29"/>
      <c r="C110" s="94"/>
      <c r="D110" s="93"/>
      <c r="E110" s="94"/>
      <c r="F110" s="93"/>
      <c r="G110" s="94"/>
      <c r="H110" s="93"/>
      <c r="I110" s="94"/>
      <c r="J110" s="93"/>
      <c r="K110" s="94"/>
      <c r="L110" s="29"/>
      <c r="M110" s="94"/>
      <c r="N110" s="29"/>
      <c r="O110" s="94"/>
      <c r="P110" s="94"/>
      <c r="Q110" s="94"/>
      <c r="R110" s="29"/>
      <c r="S110" s="94"/>
      <c r="T110" s="29"/>
      <c r="U110" s="94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</row>
    <row r="111" spans="1:39" x14ac:dyDescent="0.2">
      <c r="A111" s="101"/>
      <c r="B111" s="29"/>
      <c r="C111" s="94"/>
      <c r="D111" s="93"/>
      <c r="E111" s="94"/>
      <c r="F111" s="93"/>
      <c r="G111" s="94"/>
      <c r="H111" s="93"/>
      <c r="I111" s="94"/>
      <c r="J111" s="93"/>
      <c r="K111" s="94"/>
      <c r="L111" s="29"/>
      <c r="M111" s="94"/>
      <c r="N111" s="29"/>
      <c r="O111" s="94"/>
      <c r="P111" s="94"/>
      <c r="Q111" s="94"/>
      <c r="R111" s="29"/>
      <c r="S111" s="94"/>
      <c r="T111" s="29"/>
      <c r="U111" s="94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</row>
    <row r="112" spans="1:39" x14ac:dyDescent="0.2">
      <c r="A112" s="101"/>
      <c r="B112" s="29"/>
      <c r="C112" s="94"/>
      <c r="D112" s="93"/>
      <c r="E112" s="94"/>
      <c r="F112" s="93"/>
      <c r="G112" s="94"/>
      <c r="H112" s="93"/>
      <c r="I112" s="94"/>
      <c r="J112" s="93"/>
      <c r="K112" s="94"/>
      <c r="L112" s="29"/>
      <c r="M112" s="94"/>
      <c r="N112" s="29"/>
      <c r="O112" s="94"/>
      <c r="P112" s="94"/>
      <c r="Q112" s="94"/>
      <c r="R112" s="29"/>
      <c r="S112" s="94"/>
      <c r="T112" s="29"/>
      <c r="U112" s="94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</row>
    <row r="113" spans="1:39" x14ac:dyDescent="0.2">
      <c r="A113" s="101"/>
      <c r="B113" s="29"/>
      <c r="C113" s="94"/>
      <c r="D113" s="93"/>
      <c r="E113" s="94"/>
      <c r="F113" s="93"/>
      <c r="G113" s="94"/>
      <c r="H113" s="93"/>
      <c r="I113" s="94"/>
      <c r="J113" s="93"/>
      <c r="K113" s="94"/>
      <c r="L113" s="29"/>
      <c r="M113" s="94"/>
      <c r="N113" s="29"/>
      <c r="O113" s="94"/>
      <c r="P113" s="94"/>
      <c r="Q113" s="94"/>
      <c r="R113" s="29"/>
      <c r="S113" s="94"/>
      <c r="T113" s="29"/>
      <c r="U113" s="94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</row>
    <row r="114" spans="1:39" x14ac:dyDescent="0.2">
      <c r="A114" s="101"/>
      <c r="B114" s="29"/>
      <c r="C114" s="94"/>
      <c r="D114" s="93"/>
      <c r="E114" s="94"/>
      <c r="F114" s="93"/>
      <c r="G114" s="94"/>
      <c r="H114" s="93"/>
      <c r="I114" s="94"/>
      <c r="J114" s="93"/>
      <c r="K114" s="94"/>
      <c r="L114" s="29"/>
      <c r="M114" s="94"/>
      <c r="N114" s="29"/>
      <c r="O114" s="94"/>
      <c r="P114" s="94"/>
      <c r="Q114" s="94"/>
      <c r="R114" s="29"/>
      <c r="S114" s="94"/>
      <c r="T114" s="29"/>
      <c r="U114" s="94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</row>
    <row r="115" spans="1:39" x14ac:dyDescent="0.2">
      <c r="A115" s="101"/>
      <c r="B115" s="29"/>
      <c r="C115" s="94"/>
      <c r="D115" s="93"/>
      <c r="E115" s="94"/>
      <c r="F115" s="93"/>
      <c r="G115" s="94"/>
      <c r="H115" s="93"/>
      <c r="I115" s="94"/>
      <c r="J115" s="93"/>
      <c r="K115" s="94"/>
      <c r="L115" s="29"/>
      <c r="M115" s="94"/>
      <c r="N115" s="29"/>
      <c r="O115" s="94"/>
      <c r="P115" s="94"/>
      <c r="Q115" s="94"/>
      <c r="R115" s="29"/>
      <c r="S115" s="94"/>
      <c r="T115" s="29"/>
      <c r="U115" s="94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</row>
    <row r="116" spans="1:39" x14ac:dyDescent="0.2">
      <c r="A116" s="101"/>
      <c r="B116" s="29"/>
      <c r="C116" s="94"/>
      <c r="D116" s="93"/>
      <c r="E116" s="94"/>
      <c r="F116" s="93"/>
      <c r="G116" s="94"/>
      <c r="H116" s="93"/>
      <c r="I116" s="94"/>
      <c r="J116" s="93"/>
      <c r="K116" s="94"/>
      <c r="L116" s="29"/>
      <c r="M116" s="94"/>
      <c r="N116" s="29"/>
      <c r="O116" s="94"/>
      <c r="P116" s="94"/>
      <c r="Q116" s="94"/>
      <c r="R116" s="29"/>
      <c r="S116" s="94"/>
      <c r="T116" s="29"/>
      <c r="U116" s="94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</row>
    <row r="117" spans="1:39" x14ac:dyDescent="0.2">
      <c r="A117" s="101"/>
      <c r="B117" s="29"/>
      <c r="C117" s="94"/>
      <c r="D117" s="93"/>
      <c r="E117" s="94"/>
      <c r="F117" s="93"/>
      <c r="G117" s="94"/>
      <c r="H117" s="93"/>
      <c r="I117" s="94"/>
      <c r="J117" s="93"/>
      <c r="K117" s="94"/>
      <c r="L117" s="29"/>
      <c r="M117" s="94"/>
      <c r="N117" s="29"/>
      <c r="O117" s="94"/>
      <c r="P117" s="94"/>
      <c r="Q117" s="94"/>
      <c r="R117" s="29"/>
      <c r="S117" s="94"/>
      <c r="T117" s="29"/>
      <c r="U117" s="94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</row>
    <row r="118" spans="1:39" x14ac:dyDescent="0.2">
      <c r="A118" s="101"/>
      <c r="B118" s="29"/>
      <c r="C118" s="94"/>
      <c r="D118" s="93"/>
      <c r="E118" s="94"/>
      <c r="F118" s="93"/>
      <c r="G118" s="94"/>
      <c r="H118" s="93"/>
      <c r="I118" s="94"/>
      <c r="J118" s="93"/>
      <c r="K118" s="94"/>
      <c r="L118" s="29"/>
      <c r="M118" s="94"/>
      <c r="N118" s="29"/>
      <c r="O118" s="94"/>
      <c r="P118" s="94"/>
      <c r="Q118" s="94"/>
      <c r="R118" s="29"/>
      <c r="S118" s="94"/>
      <c r="T118" s="29"/>
      <c r="U118" s="94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</row>
    <row r="119" spans="1:39" x14ac:dyDescent="0.2">
      <c r="A119" s="101"/>
      <c r="B119" s="29"/>
      <c r="C119" s="94"/>
      <c r="D119" s="93"/>
      <c r="E119" s="94"/>
      <c r="F119" s="93"/>
      <c r="G119" s="94"/>
      <c r="H119" s="93"/>
      <c r="I119" s="94"/>
      <c r="J119" s="93"/>
      <c r="K119" s="94"/>
      <c r="L119" s="29"/>
      <c r="M119" s="94"/>
      <c r="N119" s="29"/>
      <c r="O119" s="94"/>
      <c r="P119" s="94"/>
      <c r="Q119" s="94"/>
      <c r="R119" s="29"/>
      <c r="S119" s="94"/>
      <c r="T119" s="29"/>
      <c r="U119" s="94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</row>
    <row r="120" spans="1:39" x14ac:dyDescent="0.2">
      <c r="A120" s="101"/>
      <c r="B120" s="29"/>
      <c r="C120" s="94"/>
      <c r="D120" s="93"/>
      <c r="E120" s="94"/>
      <c r="F120" s="93"/>
      <c r="G120" s="94"/>
      <c r="H120" s="93"/>
      <c r="I120" s="94"/>
      <c r="J120" s="93"/>
      <c r="K120" s="94"/>
      <c r="L120" s="29"/>
      <c r="M120" s="94"/>
      <c r="N120" s="29"/>
      <c r="O120" s="94"/>
      <c r="P120" s="94"/>
      <c r="Q120" s="94"/>
      <c r="R120" s="29"/>
      <c r="S120" s="94"/>
      <c r="T120" s="29"/>
      <c r="U120" s="94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</row>
    <row r="121" spans="1:39" x14ac:dyDescent="0.2">
      <c r="A121" s="101"/>
      <c r="B121" s="29"/>
      <c r="C121" s="94"/>
      <c r="D121" s="93"/>
      <c r="E121" s="94"/>
      <c r="F121" s="93"/>
      <c r="G121" s="94"/>
      <c r="H121" s="93"/>
      <c r="I121" s="94"/>
      <c r="J121" s="93"/>
      <c r="K121" s="94"/>
      <c r="L121" s="29"/>
      <c r="M121" s="94"/>
      <c r="N121" s="29"/>
      <c r="O121" s="94"/>
      <c r="P121" s="94"/>
      <c r="Q121" s="94"/>
      <c r="R121" s="29"/>
      <c r="S121" s="94"/>
      <c r="T121" s="29"/>
      <c r="U121" s="94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</row>
    <row r="122" spans="1:39" x14ac:dyDescent="0.2">
      <c r="A122" s="101"/>
      <c r="B122" s="29"/>
      <c r="C122" s="94"/>
      <c r="D122" s="93"/>
      <c r="E122" s="94"/>
      <c r="F122" s="93"/>
      <c r="G122" s="94"/>
      <c r="H122" s="93"/>
      <c r="I122" s="94"/>
      <c r="J122" s="93"/>
      <c r="K122" s="94"/>
      <c r="L122" s="29"/>
      <c r="M122" s="94"/>
      <c r="N122" s="29"/>
      <c r="O122" s="94"/>
      <c r="P122" s="94"/>
      <c r="Q122" s="94"/>
      <c r="R122" s="29"/>
      <c r="S122" s="94"/>
      <c r="T122" s="29"/>
      <c r="U122" s="94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</row>
    <row r="123" spans="1:39" x14ac:dyDescent="0.2">
      <c r="A123" s="101"/>
      <c r="B123" s="29"/>
      <c r="C123" s="94"/>
      <c r="D123" s="93"/>
      <c r="E123" s="94"/>
      <c r="F123" s="93"/>
      <c r="G123" s="94"/>
      <c r="H123" s="93"/>
      <c r="I123" s="94"/>
      <c r="J123" s="93"/>
      <c r="K123" s="94"/>
      <c r="L123" s="29"/>
      <c r="M123" s="94"/>
      <c r="N123" s="29"/>
      <c r="O123" s="94"/>
      <c r="P123" s="94"/>
      <c r="Q123" s="94"/>
      <c r="R123" s="29"/>
      <c r="S123" s="94"/>
      <c r="T123" s="29"/>
      <c r="U123" s="94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</row>
    <row r="124" spans="1:39" x14ac:dyDescent="0.2">
      <c r="A124" s="101"/>
      <c r="B124" s="29"/>
      <c r="C124" s="94"/>
      <c r="D124" s="93"/>
      <c r="E124" s="94"/>
      <c r="F124" s="93"/>
      <c r="G124" s="94"/>
      <c r="H124" s="93"/>
      <c r="I124" s="94"/>
      <c r="J124" s="93"/>
      <c r="K124" s="94"/>
      <c r="L124" s="29"/>
      <c r="M124" s="94"/>
      <c r="N124" s="29"/>
      <c r="O124" s="94"/>
      <c r="P124" s="94"/>
      <c r="Q124" s="94"/>
      <c r="R124" s="29"/>
      <c r="S124" s="94"/>
      <c r="T124" s="29"/>
      <c r="U124" s="94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</row>
    <row r="125" spans="1:39" x14ac:dyDescent="0.2">
      <c r="A125" s="101"/>
      <c r="B125" s="29"/>
      <c r="C125" s="94"/>
      <c r="D125" s="93"/>
      <c r="E125" s="94"/>
      <c r="F125" s="93"/>
      <c r="G125" s="94"/>
      <c r="H125" s="93"/>
      <c r="I125" s="94"/>
      <c r="J125" s="93"/>
      <c r="K125" s="94"/>
      <c r="L125" s="29"/>
      <c r="M125" s="94"/>
      <c r="N125" s="29"/>
      <c r="O125" s="94"/>
      <c r="P125" s="94"/>
      <c r="Q125" s="94"/>
      <c r="R125" s="29"/>
      <c r="S125" s="94"/>
      <c r="T125" s="29"/>
      <c r="U125" s="94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</row>
    <row r="126" spans="1:39" x14ac:dyDescent="0.2">
      <c r="A126" s="101"/>
      <c r="B126" s="29"/>
      <c r="C126" s="94"/>
      <c r="D126" s="93"/>
      <c r="E126" s="94"/>
      <c r="F126" s="93"/>
      <c r="G126" s="94"/>
      <c r="H126" s="93"/>
      <c r="I126" s="94"/>
      <c r="J126" s="93"/>
      <c r="K126" s="94"/>
      <c r="L126" s="29"/>
      <c r="M126" s="94"/>
      <c r="N126" s="29"/>
      <c r="O126" s="94"/>
      <c r="P126" s="94"/>
      <c r="Q126" s="94"/>
      <c r="R126" s="29"/>
      <c r="S126" s="94"/>
      <c r="T126" s="29"/>
      <c r="U126" s="94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</row>
    <row r="127" spans="1:39" x14ac:dyDescent="0.2">
      <c r="A127" s="101"/>
      <c r="B127" s="29"/>
      <c r="C127" s="94"/>
      <c r="D127" s="93"/>
      <c r="E127" s="94"/>
      <c r="F127" s="93"/>
      <c r="G127" s="94"/>
      <c r="H127" s="93"/>
      <c r="I127" s="94"/>
      <c r="J127" s="93"/>
      <c r="K127" s="94"/>
      <c r="L127" s="29"/>
      <c r="M127" s="94"/>
      <c r="N127" s="29"/>
      <c r="O127" s="94"/>
      <c r="P127" s="94"/>
      <c r="Q127" s="94"/>
      <c r="R127" s="29"/>
      <c r="S127" s="94"/>
      <c r="T127" s="29"/>
      <c r="U127" s="94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</row>
    <row r="128" spans="1:39" x14ac:dyDescent="0.2">
      <c r="A128" s="101"/>
      <c r="B128" s="29"/>
      <c r="C128" s="94"/>
      <c r="D128" s="93"/>
      <c r="E128" s="94"/>
      <c r="F128" s="93"/>
      <c r="G128" s="94"/>
      <c r="H128" s="93"/>
      <c r="I128" s="94"/>
      <c r="J128" s="93"/>
      <c r="K128" s="94"/>
      <c r="L128" s="29"/>
      <c r="M128" s="94"/>
      <c r="N128" s="29"/>
      <c r="O128" s="94"/>
      <c r="P128" s="94"/>
      <c r="Q128" s="94"/>
      <c r="R128" s="29"/>
      <c r="S128" s="94"/>
      <c r="T128" s="29"/>
      <c r="U128" s="94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</row>
    <row r="129" spans="1:39" x14ac:dyDescent="0.2">
      <c r="A129" s="101"/>
      <c r="B129" s="29"/>
      <c r="C129" s="94"/>
      <c r="D129" s="93"/>
      <c r="E129" s="94"/>
      <c r="F129" s="93"/>
      <c r="G129" s="94"/>
      <c r="H129" s="93"/>
      <c r="I129" s="94"/>
      <c r="J129" s="93"/>
      <c r="K129" s="94"/>
      <c r="L129" s="29"/>
      <c r="M129" s="94"/>
      <c r="N129" s="29"/>
      <c r="O129" s="94"/>
      <c r="P129" s="94"/>
      <c r="Q129" s="94"/>
      <c r="R129" s="29"/>
      <c r="S129" s="94"/>
      <c r="T129" s="29"/>
      <c r="U129" s="94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</row>
    <row r="130" spans="1:39" x14ac:dyDescent="0.2">
      <c r="A130" s="101"/>
      <c r="B130" s="29"/>
      <c r="C130" s="94"/>
      <c r="D130" s="93"/>
      <c r="E130" s="94"/>
      <c r="F130" s="93"/>
      <c r="G130" s="94"/>
      <c r="H130" s="93"/>
      <c r="I130" s="94"/>
      <c r="J130" s="93"/>
      <c r="K130" s="94"/>
      <c r="L130" s="29"/>
      <c r="M130" s="94"/>
      <c r="N130" s="29"/>
      <c r="O130" s="94"/>
      <c r="P130" s="94"/>
      <c r="Q130" s="94"/>
      <c r="R130" s="29"/>
      <c r="S130" s="94"/>
      <c r="T130" s="29"/>
      <c r="U130" s="94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</row>
    <row r="131" spans="1:39" x14ac:dyDescent="0.2">
      <c r="A131" s="101"/>
      <c r="B131" s="29"/>
      <c r="C131" s="94"/>
      <c r="D131" s="93"/>
      <c r="E131" s="94"/>
      <c r="F131" s="93"/>
      <c r="G131" s="94"/>
      <c r="H131" s="93"/>
      <c r="I131" s="94"/>
      <c r="J131" s="93"/>
      <c r="K131" s="94"/>
      <c r="L131" s="29"/>
      <c r="M131" s="94"/>
      <c r="N131" s="29"/>
      <c r="O131" s="94"/>
      <c r="P131" s="94"/>
      <c r="Q131" s="94"/>
      <c r="R131" s="29"/>
      <c r="S131" s="94"/>
      <c r="T131" s="29"/>
      <c r="U131" s="94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</row>
    <row r="132" spans="1:39" x14ac:dyDescent="0.2">
      <c r="A132" s="101"/>
      <c r="B132" s="29"/>
      <c r="C132" s="94"/>
      <c r="D132" s="93"/>
      <c r="E132" s="94"/>
      <c r="F132" s="93"/>
      <c r="G132" s="94"/>
      <c r="H132" s="93"/>
      <c r="I132" s="94"/>
      <c r="J132" s="93"/>
      <c r="K132" s="94"/>
      <c r="L132" s="29"/>
      <c r="M132" s="94"/>
      <c r="N132" s="29"/>
      <c r="O132" s="94"/>
      <c r="P132" s="94"/>
      <c r="Q132" s="94"/>
      <c r="R132" s="29"/>
      <c r="S132" s="94"/>
      <c r="T132" s="29"/>
      <c r="U132" s="94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</row>
    <row r="133" spans="1:39" x14ac:dyDescent="0.2">
      <c r="A133" s="101"/>
      <c r="B133" s="29"/>
      <c r="C133" s="94"/>
      <c r="D133" s="93"/>
      <c r="E133" s="94"/>
      <c r="F133" s="93"/>
      <c r="G133" s="94"/>
      <c r="H133" s="93"/>
      <c r="I133" s="94"/>
      <c r="J133" s="93"/>
      <c r="K133" s="94"/>
      <c r="L133" s="29"/>
      <c r="M133" s="94"/>
      <c r="N133" s="29"/>
      <c r="O133" s="94"/>
      <c r="P133" s="94"/>
      <c r="Q133" s="94"/>
      <c r="R133" s="29"/>
      <c r="S133" s="94"/>
      <c r="T133" s="29"/>
      <c r="U133" s="94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</row>
    <row r="134" spans="1:39" x14ac:dyDescent="0.2">
      <c r="A134" s="101"/>
      <c r="B134" s="29"/>
      <c r="C134" s="94"/>
      <c r="D134" s="93"/>
      <c r="E134" s="94"/>
      <c r="F134" s="93"/>
      <c r="G134" s="94"/>
      <c r="H134" s="93"/>
      <c r="I134" s="94"/>
      <c r="J134" s="93"/>
      <c r="K134" s="94"/>
      <c r="L134" s="29"/>
      <c r="M134" s="94"/>
      <c r="N134" s="29"/>
      <c r="O134" s="94"/>
      <c r="P134" s="94"/>
      <c r="Q134" s="94"/>
      <c r="R134" s="29"/>
      <c r="S134" s="94"/>
      <c r="T134" s="29"/>
      <c r="U134" s="94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</row>
    <row r="135" spans="1:39" x14ac:dyDescent="0.2">
      <c r="A135" s="101"/>
      <c r="B135" s="29"/>
      <c r="C135" s="94"/>
      <c r="D135" s="93"/>
      <c r="E135" s="94"/>
      <c r="F135" s="93"/>
      <c r="G135" s="94"/>
      <c r="H135" s="93"/>
      <c r="I135" s="94"/>
      <c r="J135" s="93"/>
      <c r="K135" s="94"/>
      <c r="L135" s="29"/>
      <c r="M135" s="94"/>
      <c r="N135" s="29"/>
      <c r="O135" s="94"/>
      <c r="P135" s="94"/>
      <c r="Q135" s="94"/>
      <c r="R135" s="29"/>
      <c r="S135" s="94"/>
      <c r="T135" s="29"/>
      <c r="U135" s="94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</row>
    <row r="136" spans="1:39" x14ac:dyDescent="0.2">
      <c r="A136" s="101"/>
      <c r="B136" s="29"/>
      <c r="C136" s="94"/>
      <c r="D136" s="93"/>
      <c r="E136" s="94"/>
      <c r="F136" s="93"/>
      <c r="G136" s="94"/>
      <c r="H136" s="93"/>
      <c r="I136" s="94"/>
      <c r="J136" s="93"/>
      <c r="K136" s="94"/>
      <c r="L136" s="29"/>
      <c r="M136" s="94"/>
      <c r="N136" s="29"/>
      <c r="O136" s="94"/>
      <c r="P136" s="94"/>
      <c r="Q136" s="94"/>
      <c r="R136" s="29"/>
      <c r="S136" s="94"/>
      <c r="T136" s="29"/>
      <c r="U136" s="94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</row>
    <row r="137" spans="1:39" x14ac:dyDescent="0.2">
      <c r="A137" s="101"/>
      <c r="B137" s="29"/>
      <c r="C137" s="94"/>
      <c r="D137" s="93"/>
      <c r="E137" s="94"/>
      <c r="F137" s="93"/>
      <c r="G137" s="94"/>
      <c r="H137" s="93"/>
      <c r="I137" s="94"/>
      <c r="J137" s="93"/>
      <c r="K137" s="94"/>
      <c r="L137" s="29"/>
      <c r="M137" s="94"/>
      <c r="N137" s="29"/>
      <c r="O137" s="94"/>
      <c r="P137" s="94"/>
      <c r="Q137" s="94"/>
      <c r="R137" s="29"/>
      <c r="S137" s="94"/>
      <c r="T137" s="29"/>
      <c r="U137" s="94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</row>
    <row r="138" spans="1:39" x14ac:dyDescent="0.2">
      <c r="A138" s="101"/>
      <c r="B138" s="29"/>
      <c r="C138" s="94"/>
      <c r="D138" s="93"/>
      <c r="E138" s="94"/>
      <c r="F138" s="93"/>
      <c r="G138" s="94"/>
      <c r="H138" s="93"/>
      <c r="I138" s="94"/>
      <c r="J138" s="93"/>
      <c r="K138" s="94"/>
      <c r="L138" s="29"/>
      <c r="M138" s="94"/>
      <c r="N138" s="29"/>
      <c r="O138" s="94"/>
      <c r="P138" s="94"/>
      <c r="Q138" s="94"/>
      <c r="R138" s="29"/>
      <c r="S138" s="94"/>
      <c r="T138" s="29"/>
      <c r="U138" s="94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</row>
    <row r="139" spans="1:39" x14ac:dyDescent="0.2">
      <c r="A139" s="101"/>
      <c r="B139" s="29"/>
      <c r="C139" s="94"/>
      <c r="D139" s="93"/>
      <c r="E139" s="94"/>
      <c r="F139" s="93"/>
      <c r="G139" s="94"/>
      <c r="H139" s="93"/>
      <c r="I139" s="94"/>
      <c r="J139" s="93"/>
      <c r="K139" s="94"/>
      <c r="L139" s="29"/>
      <c r="M139" s="94"/>
      <c r="N139" s="29"/>
      <c r="O139" s="94"/>
      <c r="P139" s="94"/>
      <c r="Q139" s="94"/>
      <c r="R139" s="29"/>
      <c r="S139" s="94"/>
      <c r="T139" s="29"/>
      <c r="U139" s="94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</row>
    <row r="140" spans="1:39" x14ac:dyDescent="0.2">
      <c r="A140" s="101"/>
      <c r="B140" s="29"/>
      <c r="C140" s="94"/>
      <c r="D140" s="93"/>
      <c r="E140" s="94"/>
      <c r="F140" s="93"/>
      <c r="G140" s="94"/>
      <c r="H140" s="93"/>
      <c r="I140" s="94"/>
      <c r="J140" s="93"/>
      <c r="K140" s="94"/>
      <c r="L140" s="29"/>
      <c r="M140" s="94"/>
      <c r="N140" s="29"/>
      <c r="O140" s="94"/>
      <c r="P140" s="94"/>
      <c r="Q140" s="94"/>
      <c r="R140" s="29"/>
      <c r="S140" s="94"/>
      <c r="T140" s="29"/>
      <c r="U140" s="94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</row>
  </sheetData>
  <mergeCells count="12">
    <mergeCell ref="W74:AG74"/>
    <mergeCell ref="V88:AF88"/>
    <mergeCell ref="V91:AF91"/>
    <mergeCell ref="Y13:AI13"/>
    <mergeCell ref="D88:N88"/>
    <mergeCell ref="D91:N91"/>
    <mergeCell ref="D74:N74"/>
    <mergeCell ref="D77:N77"/>
    <mergeCell ref="D80:N80"/>
    <mergeCell ref="D83:N83"/>
    <mergeCell ref="D84:N84"/>
    <mergeCell ref="D85:N85"/>
  </mergeCells>
  <phoneticPr fontId="12" type="noConversion"/>
  <pageMargins left="0.25" right="0.26" top="0.33" bottom="0.24" header="0.25" footer="0.18"/>
  <pageSetup paperSize="9" scale="84" fitToHeight="0" orientation="landscape" horizontalDpi="300" verticalDpi="300" r:id="rId1"/>
  <headerFooter alignWithMargins="0"/>
  <rowBreaks count="2" manualBreakCount="2">
    <brk id="37" max="16383" man="1"/>
    <brk id="69" max="16383" man="1"/>
  </rowBreaks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Taustatiedot</vt:lpstr>
      <vt:lpstr>Tilikausi 1</vt:lpstr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</dc:creator>
  <cp:lastModifiedBy>Björklund Mika TEM</cp:lastModifiedBy>
  <cp:lastPrinted>2017-05-29T08:43:36Z</cp:lastPrinted>
  <dcterms:created xsi:type="dcterms:W3CDTF">2005-05-31T15:59:10Z</dcterms:created>
  <dcterms:modified xsi:type="dcterms:W3CDTF">2017-06-15T07:23:30Z</dcterms:modified>
</cp:coreProperties>
</file>